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2270" activeTab="2"/>
  </bookViews>
  <sheets>
    <sheet name="Data" sheetId="1" r:id="rId1"/>
    <sheet name="Player Avg by Hole (Avg Line)" sheetId="3" r:id="rId2"/>
    <sheet name="Player Efficiency" sheetId="5" r:id="rId3"/>
  </sheets>
  <definedNames>
    <definedName name="_xlnm._FilterDatabase" localSheetId="0" hidden="1">Data!$A$2:$V$2</definedName>
    <definedName name="Names">Data!$C$742:$C$778</definedName>
  </definedNames>
  <calcPr calcId="145621"/>
  <fileRecoveryPr repairLoad="1"/>
</workbook>
</file>

<file path=xl/calcChain.xml><?xml version="1.0" encoding="utf-8"?>
<calcChain xmlns="http://schemas.openxmlformats.org/spreadsheetml/2006/main">
  <c r="S20" i="5" l="1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B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R15" i="5"/>
  <c r="P15" i="5"/>
  <c r="N15" i="5"/>
  <c r="L15" i="5"/>
  <c r="J15" i="5"/>
  <c r="H15" i="5"/>
  <c r="F15" i="5"/>
  <c r="D15" i="5"/>
  <c r="B15" i="5"/>
  <c r="F8" i="5"/>
  <c r="S15" i="5" s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C12" i="5"/>
  <c r="E15" i="5" l="1"/>
  <c r="I15" i="5"/>
  <c r="M15" i="5"/>
  <c r="Q15" i="5"/>
  <c r="C15" i="5"/>
  <c r="C16" i="5" s="1"/>
  <c r="G15" i="5"/>
  <c r="K15" i="5"/>
  <c r="K16" i="5" s="1"/>
  <c r="O15" i="5"/>
  <c r="G16" i="5" l="1"/>
  <c r="I16" i="5"/>
  <c r="S16" i="5"/>
  <c r="J16" i="5"/>
  <c r="E16" i="5"/>
  <c r="L16" i="5"/>
  <c r="B16" i="5"/>
  <c r="O16" i="5"/>
  <c r="Q16" i="5"/>
  <c r="P16" i="5"/>
  <c r="D16" i="5"/>
  <c r="N16" i="5"/>
  <c r="M16" i="5"/>
  <c r="H16" i="5"/>
  <c r="R16" i="5"/>
  <c r="F16" i="5"/>
  <c r="I8" i="5" l="1"/>
  <c r="I7" i="5"/>
  <c r="I6" i="5"/>
  <c r="S12" i="5"/>
  <c r="R12" i="5"/>
  <c r="Q12" i="5"/>
  <c r="P12" i="5"/>
  <c r="O12" i="5"/>
  <c r="N12" i="5"/>
  <c r="M12" i="5"/>
  <c r="L12" i="5"/>
  <c r="K12" i="5"/>
  <c r="K13" i="5" s="1"/>
  <c r="K14" i="5" s="1"/>
  <c r="J12" i="5"/>
  <c r="I12" i="5"/>
  <c r="H12" i="5"/>
  <c r="G12" i="5"/>
  <c r="F12" i="5"/>
  <c r="E12" i="5"/>
  <c r="D12" i="5"/>
  <c r="B12" i="5"/>
  <c r="B7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15" i="3"/>
  <c r="C14" i="3"/>
  <c r="C13" i="3"/>
  <c r="C12" i="3"/>
  <c r="C11" i="3"/>
  <c r="C10" i="3"/>
  <c r="C9" i="3"/>
  <c r="C8" i="3"/>
  <c r="C7" i="3"/>
  <c r="B14" i="3"/>
  <c r="B13" i="3"/>
  <c r="B12" i="3"/>
  <c r="B11" i="3"/>
  <c r="B10" i="3"/>
  <c r="B9" i="3"/>
  <c r="B8" i="3"/>
  <c r="B15" i="3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29" i="1"/>
  <c r="D730" i="1"/>
  <c r="D731" i="1"/>
  <c r="D732" i="1"/>
  <c r="D733" i="1"/>
  <c r="D734" i="1"/>
  <c r="D735" i="1"/>
  <c r="K734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U734" i="1"/>
  <c r="T734" i="1"/>
  <c r="S734" i="1"/>
  <c r="R734" i="1"/>
  <c r="Q734" i="1"/>
  <c r="P734" i="1"/>
  <c r="O734" i="1"/>
  <c r="N734" i="1"/>
  <c r="M734" i="1"/>
  <c r="L734" i="1"/>
  <c r="J734" i="1"/>
  <c r="I734" i="1"/>
  <c r="H734" i="1"/>
  <c r="G734" i="1"/>
  <c r="F734" i="1"/>
  <c r="E734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7" i="1"/>
  <c r="D486" i="1"/>
  <c r="D485" i="1"/>
  <c r="D484" i="1"/>
  <c r="D483" i="1"/>
  <c r="D482" i="1"/>
  <c r="D481" i="1"/>
  <c r="D480" i="1"/>
  <c r="K17" i="5" l="1"/>
  <c r="C17" i="5"/>
  <c r="N17" i="5"/>
  <c r="L17" i="5"/>
  <c r="E17" i="5"/>
  <c r="J17" i="5"/>
  <c r="F17" i="5"/>
  <c r="R17" i="5"/>
  <c r="H17" i="5"/>
  <c r="P17" i="5"/>
  <c r="O17" i="5"/>
  <c r="I17" i="5"/>
  <c r="G17" i="5"/>
  <c r="Q17" i="5"/>
  <c r="B14" i="5"/>
  <c r="B13" i="5"/>
  <c r="B17" i="5"/>
  <c r="D17" i="5"/>
  <c r="S17" i="5"/>
  <c r="M17" i="5"/>
  <c r="I13" i="5"/>
  <c r="I14" i="5" s="1"/>
  <c r="J13" i="5"/>
  <c r="J14" i="5" s="1"/>
  <c r="G13" i="5"/>
  <c r="G14" i="5" s="1"/>
  <c r="H13" i="5"/>
  <c r="H14" i="5" s="1"/>
  <c r="F13" i="5"/>
  <c r="F14" i="5" s="1"/>
  <c r="N13" i="5"/>
  <c r="N14" i="5" s="1"/>
  <c r="R13" i="5"/>
  <c r="R14" i="5" s="1"/>
  <c r="C13" i="5"/>
  <c r="C14" i="5" s="1"/>
  <c r="O13" i="5"/>
  <c r="O14" i="5" s="1"/>
  <c r="S13" i="5"/>
  <c r="S14" i="5" s="1"/>
  <c r="D13" i="5"/>
  <c r="D14" i="5" s="1"/>
  <c r="L13" i="5"/>
  <c r="L14" i="5" s="1"/>
  <c r="P13" i="5"/>
  <c r="P14" i="5" s="1"/>
  <c r="E13" i="5"/>
  <c r="E14" i="5" s="1"/>
  <c r="M13" i="5"/>
  <c r="M14" i="5" s="1"/>
  <c r="Q13" i="5"/>
  <c r="Q14" i="5" s="1"/>
</calcChain>
</file>

<file path=xl/sharedStrings.xml><?xml version="1.0" encoding="utf-8"?>
<sst xmlns="http://schemas.openxmlformats.org/spreadsheetml/2006/main" count="6543" uniqueCount="590">
  <si>
    <t>Week</t>
  </si>
  <si>
    <t>P</t>
  </si>
  <si>
    <t>2008S&amp;AP3</t>
  </si>
  <si>
    <t>P3</t>
  </si>
  <si>
    <t>143108</t>
  </si>
  <si>
    <t>135108</t>
  </si>
  <si>
    <t>151108</t>
  </si>
  <si>
    <t>139108</t>
  </si>
  <si>
    <t>136108</t>
  </si>
  <si>
    <t>127108</t>
  </si>
  <si>
    <t>130108</t>
  </si>
  <si>
    <t>124108</t>
  </si>
  <si>
    <t>144108</t>
  </si>
  <si>
    <t>134107</t>
  </si>
  <si>
    <t>127107</t>
  </si>
  <si>
    <t>138107</t>
  </si>
  <si>
    <t>126107</t>
  </si>
  <si>
    <t>132107</t>
  </si>
  <si>
    <t>123107</t>
  </si>
  <si>
    <t>133107</t>
  </si>
  <si>
    <t>140107</t>
  </si>
  <si>
    <t>2008S&amp;AP4</t>
  </si>
  <si>
    <t>P4</t>
  </si>
  <si>
    <t>125105</t>
  </si>
  <si>
    <t>123105</t>
  </si>
  <si>
    <t>128105</t>
  </si>
  <si>
    <t>117105</t>
  </si>
  <si>
    <t>120105</t>
  </si>
  <si>
    <t>116105</t>
  </si>
  <si>
    <t>129105</t>
  </si>
  <si>
    <t>128107</t>
  </si>
  <si>
    <t>137107</t>
  </si>
  <si>
    <t>2008S&amp;AP6</t>
  </si>
  <si>
    <t>P6</t>
  </si>
  <si>
    <t>132106</t>
  </si>
  <si>
    <t>126106</t>
  </si>
  <si>
    <t>138106</t>
  </si>
  <si>
    <t>131106</t>
  </si>
  <si>
    <t>125106</t>
  </si>
  <si>
    <t>121106</t>
  </si>
  <si>
    <t>127106</t>
  </si>
  <si>
    <t>118106</t>
  </si>
  <si>
    <t>129106</t>
  </si>
  <si>
    <t>138108</t>
  </si>
  <si>
    <t>147108</t>
  </si>
  <si>
    <t>129108</t>
  </si>
  <si>
    <t>126108</t>
  </si>
  <si>
    <t>2008S&amp;AP8</t>
  </si>
  <si>
    <t>P8</t>
  </si>
  <si>
    <t>149108</t>
  </si>
  <si>
    <t>141108</t>
  </si>
  <si>
    <t>137108</t>
  </si>
  <si>
    <t>145108</t>
  </si>
  <si>
    <t>140108</t>
  </si>
  <si>
    <t>131108</t>
  </si>
  <si>
    <t>150108</t>
  </si>
  <si>
    <t>2008S&amp;AP9</t>
  </si>
  <si>
    <t>P9</t>
  </si>
  <si>
    <t>153108</t>
  </si>
  <si>
    <t>128108</t>
  </si>
  <si>
    <t>141107</t>
  </si>
  <si>
    <t>129107</t>
  </si>
  <si>
    <t>122107</t>
  </si>
  <si>
    <t>2008S&amp;AP11</t>
  </si>
  <si>
    <t>P11</t>
  </si>
  <si>
    <t>146107</t>
  </si>
  <si>
    <t>124107</t>
  </si>
  <si>
    <t>130107</t>
  </si>
  <si>
    <t>142108</t>
  </si>
  <si>
    <t>133108</t>
  </si>
  <si>
    <t>125108</t>
  </si>
  <si>
    <t>132108</t>
  </si>
  <si>
    <t>2008S&amp;AP12</t>
  </si>
  <si>
    <t>P12</t>
  </si>
  <si>
    <t>148107</t>
  </si>
  <si>
    <t>131107</t>
  </si>
  <si>
    <t>134108</t>
  </si>
  <si>
    <t>146108</t>
  </si>
  <si>
    <t>2008S&amp;AP14</t>
  </si>
  <si>
    <t>P14</t>
  </si>
  <si>
    <t>157108</t>
  </si>
  <si>
    <t>2008S&amp;AP16</t>
  </si>
  <si>
    <t>P16</t>
  </si>
  <si>
    <t>2008S&amp;AP17</t>
  </si>
  <si>
    <t>P17</t>
  </si>
  <si>
    <t>153107</t>
  </si>
  <si>
    <t>143107</t>
  </si>
  <si>
    <t>142107</t>
  </si>
  <si>
    <t>145107</t>
  </si>
  <si>
    <t>125107</t>
  </si>
  <si>
    <t>136107</t>
  </si>
  <si>
    <t>2008S&amp;AP21</t>
  </si>
  <si>
    <t>P21</t>
  </si>
  <si>
    <t>156108</t>
  </si>
  <si>
    <t>152108</t>
  </si>
  <si>
    <t>2008S&amp;AP22</t>
  </si>
  <si>
    <t>P22</t>
  </si>
  <si>
    <t>123104</t>
  </si>
  <si>
    <t>118104</t>
  </si>
  <si>
    <t>133104</t>
  </si>
  <si>
    <t>124104</t>
  </si>
  <si>
    <t>117104</t>
  </si>
  <si>
    <t>121104</t>
  </si>
  <si>
    <t>113104</t>
  </si>
  <si>
    <t>126104</t>
  </si>
  <si>
    <t>120103</t>
  </si>
  <si>
    <t>118103</t>
  </si>
  <si>
    <t>116103</t>
  </si>
  <si>
    <t>110103</t>
  </si>
  <si>
    <t>113103</t>
  </si>
  <si>
    <t>2008S&amp;AP23</t>
  </si>
  <si>
    <t>P23</t>
  </si>
  <si>
    <t>162108</t>
  </si>
  <si>
    <t>2008S&amp;AP24</t>
  </si>
  <si>
    <t>P24</t>
  </si>
  <si>
    <t>140106</t>
  </si>
  <si>
    <t>128106</t>
  </si>
  <si>
    <t>143106</t>
  </si>
  <si>
    <t>133106</t>
  </si>
  <si>
    <t>124106</t>
  </si>
  <si>
    <t>122106</t>
  </si>
  <si>
    <t>2008S&amp;AP25</t>
  </si>
  <si>
    <t>P25</t>
  </si>
  <si>
    <t>148108</t>
  </si>
  <si>
    <t>155108</t>
  </si>
  <si>
    <t>2008S&amp;AP28</t>
  </si>
  <si>
    <t>P28</t>
  </si>
  <si>
    <t>157107</t>
  </si>
  <si>
    <t>139107</t>
  </si>
  <si>
    <t>144107</t>
  </si>
  <si>
    <t>154108</t>
  </si>
  <si>
    <t>2008S&amp;AP29</t>
  </si>
  <si>
    <t>P29</t>
  </si>
  <si>
    <t>166108</t>
  </si>
  <si>
    <t>2008S&amp;AP30</t>
  </si>
  <si>
    <t>P30</t>
  </si>
  <si>
    <t>150107</t>
  </si>
  <si>
    <t>155107</t>
  </si>
  <si>
    <t>135107</t>
  </si>
  <si>
    <t>136106</t>
  </si>
  <si>
    <t>141106</t>
  </si>
  <si>
    <t>144106</t>
  </si>
  <si>
    <t>2008S&amp;AP31</t>
  </si>
  <si>
    <t>P31</t>
  </si>
  <si>
    <t>158108</t>
  </si>
  <si>
    <t>2008S&amp;AP32</t>
  </si>
  <si>
    <t>P32</t>
  </si>
  <si>
    <t>149107</t>
  </si>
  <si>
    <t>158107</t>
  </si>
  <si>
    <t>2008S&amp;AP35</t>
  </si>
  <si>
    <t>P35</t>
  </si>
  <si>
    <t>156107</t>
  </si>
  <si>
    <t>147107</t>
  </si>
  <si>
    <t>2009S&amp;AP3</t>
  </si>
  <si>
    <t>148109</t>
  </si>
  <si>
    <t>134109</t>
  </si>
  <si>
    <t>156109</t>
  </si>
  <si>
    <t>142109</t>
  </si>
  <si>
    <t>141109</t>
  </si>
  <si>
    <t>130109</t>
  </si>
  <si>
    <t>140109</t>
  </si>
  <si>
    <t>2009S&amp;AP4</t>
  </si>
  <si>
    <t>2009S&amp;AP6</t>
  </si>
  <si>
    <t>121107</t>
  </si>
  <si>
    <t>2009S&amp;AP8</t>
  </si>
  <si>
    <t>2009S&amp;AP9</t>
  </si>
  <si>
    <t>149109</t>
  </si>
  <si>
    <t>143109</t>
  </si>
  <si>
    <t>171109</t>
  </si>
  <si>
    <t>152109</t>
  </si>
  <si>
    <t>146109</t>
  </si>
  <si>
    <t>144109</t>
  </si>
  <si>
    <t>132109</t>
  </si>
  <si>
    <t>147109</t>
  </si>
  <si>
    <t>2009S&amp;AP11</t>
  </si>
  <si>
    <t>162109</t>
  </si>
  <si>
    <t>150109</t>
  </si>
  <si>
    <t>139109</t>
  </si>
  <si>
    <t>2009S&amp;AP12</t>
  </si>
  <si>
    <t>158109</t>
  </si>
  <si>
    <t>129109</t>
  </si>
  <si>
    <t>133109</t>
  </si>
  <si>
    <t>126105</t>
  </si>
  <si>
    <t>132105</t>
  </si>
  <si>
    <t>121105</t>
  </si>
  <si>
    <t>119105</t>
  </si>
  <si>
    <t>124105</t>
  </si>
  <si>
    <t>131105</t>
  </si>
  <si>
    <t>2009S&amp;AP14</t>
  </si>
  <si>
    <t>165109</t>
  </si>
  <si>
    <t>151109</t>
  </si>
  <si>
    <t>2009S&amp;AP15</t>
  </si>
  <si>
    <t>P15</t>
  </si>
  <si>
    <t>135109</t>
  </si>
  <si>
    <t>145109</t>
  </si>
  <si>
    <t>2009S&amp;AP16</t>
  </si>
  <si>
    <t>159109</t>
  </si>
  <si>
    <t>2009S&amp;AP17</t>
  </si>
  <si>
    <t>169109</t>
  </si>
  <si>
    <t>155109</t>
  </si>
  <si>
    <t>2009S&amp;AP19</t>
  </si>
  <si>
    <t>P19</t>
  </si>
  <si>
    <t>2009S&amp;AP20</t>
  </si>
  <si>
    <t>P20</t>
  </si>
  <si>
    <t>2009S&amp;AP21</t>
  </si>
  <si>
    <t>2009S&amp;AP22</t>
  </si>
  <si>
    <t>163109</t>
  </si>
  <si>
    <t>154109</t>
  </si>
  <si>
    <t>2009S&amp;AP23</t>
  </si>
  <si>
    <t>159108</t>
  </si>
  <si>
    <t>2009S&amp;AP24</t>
  </si>
  <si>
    <t>2009S&amp;AP25</t>
  </si>
  <si>
    <t>2009S&amp;AP28</t>
  </si>
  <si>
    <t>160109</t>
  </si>
  <si>
    <t>168109</t>
  </si>
  <si>
    <t>136109</t>
  </si>
  <si>
    <t>2009S&amp;AP29</t>
  </si>
  <si>
    <t>118105</t>
  </si>
  <si>
    <t>136105</t>
  </si>
  <si>
    <t>2009S&amp;AP30</t>
  </si>
  <si>
    <t>164108</t>
  </si>
  <si>
    <t>2009S&amp;AP31</t>
  </si>
  <si>
    <t>138109</t>
  </si>
  <si>
    <t>157109</t>
  </si>
  <si>
    <t>160108</t>
  </si>
  <si>
    <t>2009S&amp;AP32</t>
  </si>
  <si>
    <t>2009S&amp;AP35</t>
  </si>
  <si>
    <t>130104</t>
  </si>
  <si>
    <t>136104</t>
  </si>
  <si>
    <t>127104</t>
  </si>
  <si>
    <t>122104</t>
  </si>
  <si>
    <t>114104</t>
  </si>
  <si>
    <t>112102</t>
  </si>
  <si>
    <t>113102</t>
  </si>
  <si>
    <t>117102</t>
  </si>
  <si>
    <t>109102</t>
  </si>
  <si>
    <t>111102</t>
  </si>
  <si>
    <t>118102</t>
  </si>
  <si>
    <t>2009S&amp;AP37</t>
  </si>
  <si>
    <t>P37</t>
  </si>
  <si>
    <t>105101</t>
  </si>
  <si>
    <t>106101</t>
  </si>
  <si>
    <t>103101</t>
  </si>
  <si>
    <t>104101</t>
  </si>
  <si>
    <t>110102</t>
  </si>
  <si>
    <t>106102</t>
  </si>
  <si>
    <t>108102</t>
  </si>
  <si>
    <t>107102</t>
  </si>
  <si>
    <t>114102</t>
  </si>
  <si>
    <t>2009S&amp;AP57</t>
  </si>
  <si>
    <t>P57</t>
  </si>
  <si>
    <t>108101</t>
  </si>
  <si>
    <t>107101</t>
  </si>
  <si>
    <t>2010S&amp;AP3</t>
  </si>
  <si>
    <t>2010S&amp;AP4</t>
  </si>
  <si>
    <t>127105</t>
  </si>
  <si>
    <t>115105</t>
  </si>
  <si>
    <t>122105</t>
  </si>
  <si>
    <t>2010S&amp;AP6</t>
  </si>
  <si>
    <t>134106</t>
  </si>
  <si>
    <t>139106</t>
  </si>
  <si>
    <t>120106</t>
  </si>
  <si>
    <t>2010S&amp;AP8</t>
  </si>
  <si>
    <t>128109</t>
  </si>
  <si>
    <t>2010S&amp;AP9</t>
  </si>
  <si>
    <t>153109</t>
  </si>
  <si>
    <t>137109</t>
  </si>
  <si>
    <t>2010S&amp;AP11</t>
  </si>
  <si>
    <t>2010S&amp;AP12</t>
  </si>
  <si>
    <t>2010S&amp;AP14</t>
  </si>
  <si>
    <t>2010S&amp;AP15</t>
  </si>
  <si>
    <t>131109</t>
  </si>
  <si>
    <t>2010S&amp;AP16</t>
  </si>
  <si>
    <t>123106</t>
  </si>
  <si>
    <t>130106</t>
  </si>
  <si>
    <t>2010S&amp;AP17</t>
  </si>
  <si>
    <t>161109</t>
  </si>
  <si>
    <t>2010S&amp;AP19</t>
  </si>
  <si>
    <t>2010S&amp;AP20</t>
  </si>
  <si>
    <t>2010S&amp;AP21</t>
  </si>
  <si>
    <t>2010S&amp;AP22</t>
  </si>
  <si>
    <t>2010S&amp;AP23</t>
  </si>
  <si>
    <t>167109</t>
  </si>
  <si>
    <t>127109</t>
  </si>
  <si>
    <t>2010S&amp;AP24</t>
  </si>
  <si>
    <t>2010S&amp;AP25</t>
  </si>
  <si>
    <t>164109</t>
  </si>
  <si>
    <t>2010S&amp;AP28</t>
  </si>
  <si>
    <t>166109</t>
  </si>
  <si>
    <t>2010S&amp;AP29</t>
  </si>
  <si>
    <t>161108</t>
  </si>
  <si>
    <t>2010S&amp;AP30</t>
  </si>
  <si>
    <t>2010S&amp;AP31</t>
  </si>
  <si>
    <t>2010S&amp;AP32</t>
  </si>
  <si>
    <t>2010S&amp;AP35</t>
  </si>
  <si>
    <t>2010S&amp;AP37</t>
  </si>
  <si>
    <t>2010S&amp;AP43</t>
  </si>
  <si>
    <t>P43</t>
  </si>
  <si>
    <t>2010S&amp;AP44</t>
  </si>
  <si>
    <t>P44</t>
  </si>
  <si>
    <t>2011S&amp;AP3</t>
  </si>
  <si>
    <t>2011S&amp;AP4</t>
  </si>
  <si>
    <t>119106</t>
  </si>
  <si>
    <t>2011S&amp;AP6</t>
  </si>
  <si>
    <t>2011S&amp;AP8</t>
  </si>
  <si>
    <t>2011S&amp;AP9</t>
  </si>
  <si>
    <t>2011S&amp;AP11</t>
  </si>
  <si>
    <t>2011S&amp;AP12</t>
  </si>
  <si>
    <t>120107</t>
  </si>
  <si>
    <t>2011S&amp;AP14</t>
  </si>
  <si>
    <t>2011S&amp;AP15</t>
  </si>
  <si>
    <t>2011S&amp;AP16</t>
  </si>
  <si>
    <t>2011S&amp;AP17</t>
  </si>
  <si>
    <t>163108</t>
  </si>
  <si>
    <t>2011S&amp;AP19</t>
  </si>
  <si>
    <t>2011S&amp;AP20</t>
  </si>
  <si>
    <t>2011S&amp;AP21</t>
  </si>
  <si>
    <t>2011S&amp;AP22</t>
  </si>
  <si>
    <t>2011S&amp;AP23</t>
  </si>
  <si>
    <t>2011S&amp;AP24</t>
  </si>
  <si>
    <t>2011S&amp;AP25</t>
  </si>
  <si>
    <t>2011S&amp;AP28</t>
  </si>
  <si>
    <t>2011S&amp;AP29</t>
  </si>
  <si>
    <t>2011S&amp;AP30</t>
  </si>
  <si>
    <t>2011S&amp;AP31</t>
  </si>
  <si>
    <t>2011S&amp;AP32</t>
  </si>
  <si>
    <t>151107</t>
  </si>
  <si>
    <t>2011S&amp;AP35</t>
  </si>
  <si>
    <t>2011S&amp;AP37</t>
  </si>
  <si>
    <t>2011S&amp;AP43</t>
  </si>
  <si>
    <t>2011S&amp;AP44</t>
  </si>
  <si>
    <t>2011S&amp;AP57</t>
  </si>
  <si>
    <t>167108</t>
  </si>
  <si>
    <t>172109</t>
  </si>
  <si>
    <t>2011S&amp;AP68</t>
  </si>
  <si>
    <t>P68</t>
  </si>
  <si>
    <t>2012S&amp;AP3</t>
  </si>
  <si>
    <t>2012S&amp;AP4</t>
  </si>
  <si>
    <t>2012S&amp;AP6</t>
  </si>
  <si>
    <t>130105</t>
  </si>
  <si>
    <t>2012S&amp;AP8</t>
  </si>
  <si>
    <t>2012S&amp;AP9</t>
  </si>
  <si>
    <t>2012S&amp;AP11</t>
  </si>
  <si>
    <t>122108</t>
  </si>
  <si>
    <t>2012S&amp;AP12</t>
  </si>
  <si>
    <t>133105</t>
  </si>
  <si>
    <t>139105</t>
  </si>
  <si>
    <t>2012S&amp;AP14</t>
  </si>
  <si>
    <t>135105</t>
  </si>
  <si>
    <t>2012S&amp;AP15</t>
  </si>
  <si>
    <t>2012S&amp;AP16</t>
  </si>
  <si>
    <t>2012S&amp;AP17</t>
  </si>
  <si>
    <t>2012S&amp;AP19</t>
  </si>
  <si>
    <t>2012S&amp;AP20</t>
  </si>
  <si>
    <t>2012S&amp;AP21</t>
  </si>
  <si>
    <t>2012S&amp;AP22</t>
  </si>
  <si>
    <t>154107</t>
  </si>
  <si>
    <t>2012S&amp;AP23</t>
  </si>
  <si>
    <t>2012S&amp;AP24</t>
  </si>
  <si>
    <t>134105</t>
  </si>
  <si>
    <t>2012S&amp;AP25</t>
  </si>
  <si>
    <t>2012S&amp;AP28</t>
  </si>
  <si>
    <t>2012S&amp;AP29</t>
  </si>
  <si>
    <t>2012S&amp;AP30</t>
  </si>
  <si>
    <t>2012S&amp;AP31</t>
  </si>
  <si>
    <t>2012S&amp;AP32</t>
  </si>
  <si>
    <t>2012S&amp;AP35</t>
  </si>
  <si>
    <t>2012S&amp;AP37</t>
  </si>
  <si>
    <t>2012S&amp;AP43</t>
  </si>
  <si>
    <t>2012S&amp;AP44</t>
  </si>
  <si>
    <t>2012S&amp;AP57</t>
  </si>
  <si>
    <t>2012S&amp;AP68</t>
  </si>
  <si>
    <t>2012S&amp;AP72</t>
  </si>
  <si>
    <t>P72</t>
  </si>
  <si>
    <t>2013S&amp;AP3</t>
  </si>
  <si>
    <t>137106</t>
  </si>
  <si>
    <t>2013S&amp;AP4</t>
  </si>
  <si>
    <t>2013S&amp;AP6</t>
  </si>
  <si>
    <t>125104</t>
  </si>
  <si>
    <t>119104</t>
  </si>
  <si>
    <t>116104</t>
  </si>
  <si>
    <t>2013S&amp;AP8</t>
  </si>
  <si>
    <t>2013S&amp;AP9</t>
  </si>
  <si>
    <t>2013S&amp;AP11</t>
  </si>
  <si>
    <t>2013S&amp;AP12</t>
  </si>
  <si>
    <t>145106</t>
  </si>
  <si>
    <t>2013S&amp;AP14</t>
  </si>
  <si>
    <t>2013S&amp;AP15</t>
  </si>
  <si>
    <t>2013S&amp;AP16</t>
  </si>
  <si>
    <t>2013S&amp;AP17</t>
  </si>
  <si>
    <t>152107</t>
  </si>
  <si>
    <t>2013S&amp;AP19</t>
  </si>
  <si>
    <t>135106</t>
  </si>
  <si>
    <t>2013S&amp;AP20</t>
  </si>
  <si>
    <t>2013S&amp;AP21</t>
  </si>
  <si>
    <t>2013S&amp;AP22</t>
  </si>
  <si>
    <t>115103</t>
  </si>
  <si>
    <t>117103</t>
  </si>
  <si>
    <t>114103</t>
  </si>
  <si>
    <t>111103</t>
  </si>
  <si>
    <t>109103</t>
  </si>
  <si>
    <t>2013S&amp;AP23</t>
  </si>
  <si>
    <t>2013S&amp;AP24</t>
  </si>
  <si>
    <t>2013S&amp;AP25</t>
  </si>
  <si>
    <t>2013S&amp;AP28</t>
  </si>
  <si>
    <t>2013S&amp;AP29</t>
  </si>
  <si>
    <t>2013S&amp;AP30</t>
  </si>
  <si>
    <t>2013S&amp;AP31</t>
  </si>
  <si>
    <t>2013S&amp;AP32</t>
  </si>
  <si>
    <t>2013S&amp;AP35</t>
  </si>
  <si>
    <t>123103</t>
  </si>
  <si>
    <t>121103</t>
  </si>
  <si>
    <t>127103</t>
  </si>
  <si>
    <t>119103</t>
  </si>
  <si>
    <t>112103</t>
  </si>
  <si>
    <t>2013S&amp;AP37</t>
  </si>
  <si>
    <t>2013S&amp;AP43</t>
  </si>
  <si>
    <t>2013S&amp;AP44</t>
  </si>
  <si>
    <t>170109</t>
  </si>
  <si>
    <t>2013S&amp;AP57</t>
  </si>
  <si>
    <t>2013S&amp;AP68</t>
  </si>
  <si>
    <t>2013S&amp;AP72</t>
  </si>
  <si>
    <t>2013S&amp;AP73</t>
  </si>
  <si>
    <t>P73</t>
  </si>
  <si>
    <t>137105</t>
  </si>
  <si>
    <t>146105</t>
  </si>
  <si>
    <t>2014S&amp;AP3</t>
  </si>
  <si>
    <t>2014S&amp;AP4</t>
  </si>
  <si>
    <t>2014S&amp;AP6</t>
  </si>
  <si>
    <t>2014S&amp;AP8</t>
  </si>
  <si>
    <t>2014S&amp;AP9</t>
  </si>
  <si>
    <t>2014S&amp;AP11</t>
  </si>
  <si>
    <t>2014S&amp;AP12</t>
  </si>
  <si>
    <t>123108</t>
  </si>
  <si>
    <t>2014S&amp;AP14</t>
  </si>
  <si>
    <t>2014S&amp;AP15</t>
  </si>
  <si>
    <t>2014S&amp;AP16</t>
  </si>
  <si>
    <t>2014S&amp;AP17</t>
  </si>
  <si>
    <t>2014S&amp;AP19</t>
  </si>
  <si>
    <t>2014S&amp;AP20</t>
  </si>
  <si>
    <t>2014S&amp;AP21</t>
  </si>
  <si>
    <t>2014S&amp;AP22</t>
  </si>
  <si>
    <t>2014S&amp;AP23</t>
  </si>
  <si>
    <t>2014S&amp;AP24</t>
  </si>
  <si>
    <t>2014S&amp;AP25</t>
  </si>
  <si>
    <t>2014S&amp;AP28</t>
  </si>
  <si>
    <t>2014S&amp;AP29</t>
  </si>
  <si>
    <t>2014S&amp;AP30</t>
  </si>
  <si>
    <t>2014S&amp;AP31</t>
  </si>
  <si>
    <t>2014S&amp;AP32</t>
  </si>
  <si>
    <t>2014S&amp;AP35</t>
  </si>
  <si>
    <t>2014S&amp;AP37</t>
  </si>
  <si>
    <t>2014S&amp;AP43</t>
  </si>
  <si>
    <t>2014S&amp;AP44</t>
  </si>
  <si>
    <t>159107</t>
  </si>
  <si>
    <t>2014S&amp;AP57</t>
  </si>
  <si>
    <t>160107</t>
  </si>
  <si>
    <t>2014S&amp;AP68</t>
  </si>
  <si>
    <t>2014S&amp;AP72</t>
  </si>
  <si>
    <t>2014S&amp;AP73</t>
  </si>
  <si>
    <t>2014S&amp;AP79</t>
  </si>
  <si>
    <t>P79</t>
  </si>
  <si>
    <t>2014S&amp;AP80</t>
  </si>
  <si>
    <t>P80</t>
  </si>
  <si>
    <t>2014S&amp;AP81</t>
  </si>
  <si>
    <t>P81</t>
  </si>
  <si>
    <t>2014S&amp;AP82</t>
  </si>
  <si>
    <t>P82</t>
  </si>
  <si>
    <t>2014S&amp;AP83</t>
  </si>
  <si>
    <t>P83</t>
  </si>
  <si>
    <t>2015S&amp;AP3</t>
  </si>
  <si>
    <t>115104</t>
  </si>
  <si>
    <t>120104</t>
  </si>
  <si>
    <t>2015S&amp;AP4</t>
  </si>
  <si>
    <t>114105</t>
  </si>
  <si>
    <t>111104</t>
  </si>
  <si>
    <t>2015S&amp;AP6</t>
  </si>
  <si>
    <t>2015S&amp;AP8</t>
  </si>
  <si>
    <t>2015S&amp;AP9</t>
  </si>
  <si>
    <t>112104</t>
  </si>
  <si>
    <t>2015S&amp;AP11</t>
  </si>
  <si>
    <t>2015S&amp;AP12</t>
  </si>
  <si>
    <t>2015S&amp;AP14</t>
  </si>
  <si>
    <t>128104</t>
  </si>
  <si>
    <t>129104</t>
  </si>
  <si>
    <t>2015S&amp;AP15</t>
  </si>
  <si>
    <t>2015S&amp;AP16</t>
  </si>
  <si>
    <t>2015S&amp;AP17</t>
  </si>
  <si>
    <t>2015S&amp;AP19</t>
  </si>
  <si>
    <t>2015S&amp;AP20</t>
  </si>
  <si>
    <t>2015S&amp;AP21</t>
  </si>
  <si>
    <t>141105</t>
  </si>
  <si>
    <t>2015S&amp;AP22</t>
  </si>
  <si>
    <t>2015S&amp;AP23</t>
  </si>
  <si>
    <t>2015S&amp;AP24</t>
  </si>
  <si>
    <t>2015S&amp;AP25</t>
  </si>
  <si>
    <t>2015S&amp;AP28</t>
  </si>
  <si>
    <t>2015S&amp;AP29</t>
  </si>
  <si>
    <t>132104</t>
  </si>
  <si>
    <t>2015S&amp;AP30</t>
  </si>
  <si>
    <t>2015S&amp;AP31</t>
  </si>
  <si>
    <t>138105</t>
  </si>
  <si>
    <t>2015S&amp;AP32</t>
  </si>
  <si>
    <t>142105</t>
  </si>
  <si>
    <t>2015S&amp;AP35</t>
  </si>
  <si>
    <t>2015S&amp;AP37</t>
  </si>
  <si>
    <t>2015S&amp;AP43</t>
  </si>
  <si>
    <t>2015S&amp;AP44</t>
  </si>
  <si>
    <t>144105</t>
  </si>
  <si>
    <t>2015S&amp;AP57</t>
  </si>
  <si>
    <t>135104</t>
  </si>
  <si>
    <t>2015S&amp;AP68</t>
  </si>
  <si>
    <t>2015S&amp;AP72</t>
  </si>
  <si>
    <t>2015S&amp;AP73</t>
  </si>
  <si>
    <t>143105</t>
  </si>
  <si>
    <t>2015S&amp;AP79</t>
  </si>
  <si>
    <t>2015S&amp;AP80</t>
  </si>
  <si>
    <t>2015S&amp;AP81</t>
  </si>
  <si>
    <t>2015S&amp;AP82</t>
  </si>
  <si>
    <t>2015S&amp;AP83</t>
  </si>
  <si>
    <t>Strokes</t>
  </si>
  <si>
    <t>Attempts</t>
  </si>
  <si>
    <t>Name</t>
  </si>
  <si>
    <t>Devin Carrigan</t>
  </si>
  <si>
    <t>Nick Wight</t>
  </si>
  <si>
    <t>Pat Donahue</t>
  </si>
  <si>
    <t>Connor Brown</t>
  </si>
  <si>
    <t>Dick Donegan</t>
  </si>
  <si>
    <t>TJ Donegan</t>
  </si>
  <si>
    <t>Jack Donegan</t>
  </si>
  <si>
    <t>Craig Hawkinson</t>
  </si>
  <si>
    <t>Steve Donegan</t>
  </si>
  <si>
    <t>Bill John</t>
  </si>
  <si>
    <t>DJ Mahar</t>
  </si>
  <si>
    <t>Vinny Procopio</t>
  </si>
  <si>
    <t>Drew Prucha</t>
  </si>
  <si>
    <t>Matt Lochner</t>
  </si>
  <si>
    <t>Mike Carroll</t>
  </si>
  <si>
    <t>Brian Thompson</t>
  </si>
  <si>
    <t>Dale Russell</t>
  </si>
  <si>
    <t>Marty Donegan</t>
  </si>
  <si>
    <t>Sean Mott</t>
  </si>
  <si>
    <t>Tony Massa</t>
  </si>
  <si>
    <t>Rick Fanto</t>
  </si>
  <si>
    <t>Chris Donegan</t>
  </si>
  <si>
    <t>Jon Carroll</t>
  </si>
  <si>
    <t>Tom Phillips</t>
  </si>
  <si>
    <t>Bill Kirkby</t>
  </si>
  <si>
    <t>Bob Zaleski</t>
  </si>
  <si>
    <t>Bob Moran</t>
  </si>
  <si>
    <t>Art Brillanti</t>
  </si>
  <si>
    <t>Jim Morgan</t>
  </si>
  <si>
    <t>Pat Cregg</t>
  </si>
  <si>
    <t>Joe Donegan</t>
  </si>
  <si>
    <t>Dan Mahar</t>
  </si>
  <si>
    <t>Denny Welch</t>
  </si>
  <si>
    <t>Tom Donegan</t>
  </si>
  <si>
    <t>Gary Antos</t>
  </si>
  <si>
    <t>Gary Thompson</t>
  </si>
  <si>
    <t>Average Per Hole, By Year</t>
  </si>
  <si>
    <t>TBO League</t>
  </si>
  <si>
    <t>2008TBO</t>
  </si>
  <si>
    <t>2009TBO</t>
  </si>
  <si>
    <t>2010TBO</t>
  </si>
  <si>
    <t>2011TBO</t>
  </si>
  <si>
    <t>2012TBO</t>
  </si>
  <si>
    <t>2013TBO</t>
  </si>
  <si>
    <t>2014TBO</t>
  </si>
  <si>
    <t>2015TBO</t>
  </si>
  <si>
    <t>TBO</t>
  </si>
  <si>
    <t>Career</t>
  </si>
  <si>
    <t>Include?</t>
  </si>
  <si>
    <t>Golfer</t>
  </si>
  <si>
    <t>Year</t>
  </si>
  <si>
    <t>Efficiency measure</t>
  </si>
  <si>
    <t>Efficiency Measure</t>
  </si>
  <si>
    <t>Par</t>
  </si>
  <si>
    <t>Hdcp</t>
  </si>
  <si>
    <t>Hole</t>
  </si>
  <si>
    <t>Select Golfer</t>
  </si>
  <si>
    <t>Flight 1</t>
  </si>
  <si>
    <t>Flight 2</t>
  </si>
  <si>
    <t>Flight 3</t>
  </si>
  <si>
    <t>Flight Efficiency</t>
  </si>
  <si>
    <t>Flight strokes</t>
  </si>
  <si>
    <t>Flight efficiency</t>
  </si>
  <si>
    <t>TBO Strokes</t>
  </si>
  <si>
    <t>TBO Efficiency</t>
  </si>
  <si>
    <t>Flight</t>
  </si>
  <si>
    <t>Player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</si>
</sst>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2" fontId="0" fillId="0" borderId="0" xfId="0" applyNumberFormat="1"/>
    <xf numFmtId="168" fontId="0" fillId="0" borderId="0" xfId="1" applyNumberFormat="1" applyFont="1"/>
    <xf numFmtId="0" fontId="2" fillId="0" borderId="0" xfId="0" applyFont="1"/>
    <xf numFmtId="0" fontId="2" fillId="2" borderId="0" xfId="0" applyFont="1" applyFill="1"/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'Player Avg by Hole (Avg Line)'!$A$15</c:f>
              <c:strCache>
                <c:ptCount val="1"/>
                <c:pt idx="0">
                  <c:v>Career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'Player Avg by Hole (Avg Line)'!$B$6:$S$6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'Player Avg by Hole (Avg Line)'!$B$15:$S$15</c:f>
              <c:numCache>
                <c:formatCode>0.00</c:formatCode>
                <c:ptCount val="18"/>
                <c:pt idx="0">
                  <c:v>5.4615384615384617</c:v>
                </c:pt>
                <c:pt idx="1">
                  <c:v>4.7692307692307692</c:v>
                </c:pt>
                <c:pt idx="2">
                  <c:v>6.1538461538461542</c:v>
                </c:pt>
                <c:pt idx="3">
                  <c:v>4.8461538461538458</c:v>
                </c:pt>
                <c:pt idx="4">
                  <c:v>3.9230769230769229</c:v>
                </c:pt>
                <c:pt idx="5">
                  <c:v>3.3076923076923075</c:v>
                </c:pt>
                <c:pt idx="6">
                  <c:v>4.3076923076923075</c:v>
                </c:pt>
                <c:pt idx="7">
                  <c:v>3.2307692307692308</c:v>
                </c:pt>
                <c:pt idx="8">
                  <c:v>4.7692307692307692</c:v>
                </c:pt>
                <c:pt idx="9">
                  <c:v>4.416666666666667</c:v>
                </c:pt>
                <c:pt idx="10">
                  <c:v>4.5</c:v>
                </c:pt>
                <c:pt idx="11">
                  <c:v>5.333333333333333</c:v>
                </c:pt>
                <c:pt idx="12">
                  <c:v>4</c:v>
                </c:pt>
                <c:pt idx="13">
                  <c:v>3.4166666666666665</c:v>
                </c:pt>
                <c:pt idx="14">
                  <c:v>4.666666666666667</c:v>
                </c:pt>
                <c:pt idx="15">
                  <c:v>3.75</c:v>
                </c:pt>
                <c:pt idx="16">
                  <c:v>4.416666666666667</c:v>
                </c:pt>
                <c:pt idx="17">
                  <c:v>5.833333333333333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038080"/>
        <c:axId val="314712064"/>
      </c:barChart>
      <c:scatterChart>
        <c:scatterStyle val="lineMarker"/>
        <c:varyColors val="0"/>
        <c:ser>
          <c:idx val="0"/>
          <c:order val="0"/>
          <c:tx>
            <c:strRef>
              <c:f>'Player Avg by Hole (Avg Line)'!$A$7</c:f>
              <c:strCache>
                <c:ptCount val="1"/>
                <c:pt idx="0">
                  <c:v>2008</c:v>
                </c:pt>
              </c:strCache>
            </c:strRef>
          </c:tx>
          <c:spPr>
            <a:ln w="12700">
              <a:noFill/>
            </a:ln>
          </c:spPr>
          <c:marker>
            <c:symbol val="diamond"/>
            <c:size val="7"/>
          </c:marker>
          <c:xVal>
            <c:numRef>
              <c:f>'Player Avg by Hole (Avg Line)'!$B$6:$S$6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'Player Avg by Hole (Avg Line)'!$B$7:$S$7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'Player Avg by Hole (Avg Line)'!$A$8</c:f>
              <c:strCache>
                <c:ptCount val="1"/>
                <c:pt idx="0">
                  <c:v>2009</c:v>
                </c:pt>
              </c:strCache>
            </c:strRef>
          </c:tx>
          <c:spPr>
            <a:ln>
              <a:noFill/>
            </a:ln>
          </c:spPr>
          <c:xVal>
            <c:numRef>
              <c:f>'Player Avg by Hole (Avg Line)'!$B$6:$S$6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'Player Avg by Hole (Avg Line)'!$B$8:$S$8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'Player Avg by Hole (Avg Line)'!$A$9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xVal>
            <c:numRef>
              <c:f>'Player Avg by Hole (Avg Line)'!$B$6:$S$6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'Player Avg by Hole (Avg Line)'!$B$9:$S$9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'Player Avg by Hole (Avg Line)'!$A$10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noFill/>
            </a:ln>
          </c:spPr>
          <c:xVal>
            <c:numRef>
              <c:f>'Player Avg by Hole (Avg Line)'!$B$6:$S$6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'Player Avg by Hole (Avg Line)'!$B$10:$S$10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'Player Avg by Hole (Avg Line)'!$A$11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xVal>
            <c:numRef>
              <c:f>'Player Avg by Hole (Avg Line)'!$B$6:$S$6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'Player Avg by Hole (Avg Line)'!$B$11:$S$11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'Player Avg by Hole (Avg Line)'!$A$12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xVal>
            <c:numRef>
              <c:f>'Player Avg by Hole (Avg Line)'!$B$6:$S$6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'Player Avg by Hole (Avg Line)'!$B$12:$S$12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'Player Avg by Hole (Avg Line)'!$A$13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xVal>
            <c:numRef>
              <c:f>'Player Avg by Hole (Avg Line)'!$B$6:$S$6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'Player Avg by Hole (Avg Line)'!$B$13:$S$13</c:f>
              <c:numCache>
                <c:formatCode>0.00</c:formatCode>
                <c:ptCount val="18"/>
                <c:pt idx="0">
                  <c:v>5</c:v>
                </c:pt>
                <c:pt idx="1">
                  <c:v>4.75</c:v>
                </c:pt>
                <c:pt idx="2">
                  <c:v>5.875</c:v>
                </c:pt>
                <c:pt idx="3">
                  <c:v>4.625</c:v>
                </c:pt>
                <c:pt idx="4">
                  <c:v>3.625</c:v>
                </c:pt>
                <c:pt idx="5">
                  <c:v>3</c:v>
                </c:pt>
                <c:pt idx="6">
                  <c:v>4.25</c:v>
                </c:pt>
                <c:pt idx="7">
                  <c:v>3</c:v>
                </c:pt>
                <c:pt idx="8">
                  <c:v>4.375</c:v>
                </c:pt>
                <c:pt idx="9">
                  <c:v>4.25</c:v>
                </c:pt>
                <c:pt idx="10">
                  <c:v>4.625</c:v>
                </c:pt>
                <c:pt idx="11">
                  <c:v>5.375</c:v>
                </c:pt>
                <c:pt idx="12">
                  <c:v>4.125</c:v>
                </c:pt>
                <c:pt idx="13">
                  <c:v>3.5</c:v>
                </c:pt>
                <c:pt idx="14">
                  <c:v>4.875</c:v>
                </c:pt>
                <c:pt idx="15">
                  <c:v>3.875</c:v>
                </c:pt>
                <c:pt idx="16">
                  <c:v>4.5</c:v>
                </c:pt>
                <c:pt idx="17">
                  <c:v>5.125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'Player Avg by Hole (Avg Line)'!$A$14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</c:marker>
          <c:xVal>
            <c:numRef>
              <c:f>'Player Avg by Hole (Avg Line)'!$B$6:$S$6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'Player Avg by Hole (Avg Line)'!$B$14:$S$14</c:f>
              <c:numCache>
                <c:formatCode>0.00</c:formatCode>
                <c:ptCount val="18"/>
                <c:pt idx="0">
                  <c:v>6.2</c:v>
                </c:pt>
                <c:pt idx="1">
                  <c:v>4.8</c:v>
                </c:pt>
                <c:pt idx="2">
                  <c:v>6.6</c:v>
                </c:pt>
                <c:pt idx="3">
                  <c:v>5.2</c:v>
                </c:pt>
                <c:pt idx="4">
                  <c:v>4.4000000000000004</c:v>
                </c:pt>
                <c:pt idx="5">
                  <c:v>3.8</c:v>
                </c:pt>
                <c:pt idx="6">
                  <c:v>4.4000000000000004</c:v>
                </c:pt>
                <c:pt idx="7">
                  <c:v>3.6</c:v>
                </c:pt>
                <c:pt idx="8">
                  <c:v>5.4</c:v>
                </c:pt>
                <c:pt idx="9">
                  <c:v>4.75</c:v>
                </c:pt>
                <c:pt idx="10">
                  <c:v>4.25</c:v>
                </c:pt>
                <c:pt idx="11">
                  <c:v>5.25</c:v>
                </c:pt>
                <c:pt idx="12">
                  <c:v>3.75</c:v>
                </c:pt>
                <c:pt idx="13">
                  <c:v>3.25</c:v>
                </c:pt>
                <c:pt idx="14">
                  <c:v>4.25</c:v>
                </c:pt>
                <c:pt idx="15">
                  <c:v>3.5</c:v>
                </c:pt>
                <c:pt idx="16">
                  <c:v>4.25</c:v>
                </c:pt>
                <c:pt idx="17">
                  <c:v>7.25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038080"/>
        <c:axId val="314712064"/>
      </c:scatterChart>
      <c:catAx>
        <c:axId val="34703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Hole #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4712064"/>
        <c:crosses val="autoZero"/>
        <c:auto val="1"/>
        <c:lblAlgn val="ctr"/>
        <c:lblOffset val="100"/>
        <c:tickLblSkip val="1"/>
        <c:noMultiLvlLbl val="0"/>
      </c:catAx>
      <c:valAx>
        <c:axId val="314712064"/>
        <c:scaling>
          <c:orientation val="minMax"/>
          <c:min val="2.5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Averages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47038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'Player Efficiency'!$A$14</c:f>
              <c:strCache>
                <c:ptCount val="1"/>
                <c:pt idx="0">
                  <c:v>Player Efficiency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</c:spPr>
          <c:invertIfNegative val="0"/>
          <c:val>
            <c:numRef>
              <c:f>'Player Efficiency'!$B$14:$S$14</c:f>
              <c:numCache>
                <c:formatCode>0.0%</c:formatCode>
                <c:ptCount val="18"/>
                <c:pt idx="0">
                  <c:v>1.0354716981132075</c:v>
                </c:pt>
                <c:pt idx="1">
                  <c:v>0.94716981132075462</c:v>
                </c:pt>
                <c:pt idx="2">
                  <c:v>0.91320754716981145</c:v>
                </c:pt>
                <c:pt idx="3">
                  <c:v>0.93018867924528292</c:v>
                </c:pt>
                <c:pt idx="4">
                  <c:v>1.1339622641509433</c:v>
                </c:pt>
                <c:pt idx="5">
                  <c:v>1.0264150943396226</c:v>
                </c:pt>
                <c:pt idx="6">
                  <c:v>1.0490566037735849</c:v>
                </c:pt>
                <c:pt idx="7">
                  <c:v>1.0490566037735849</c:v>
                </c:pt>
                <c:pt idx="8">
                  <c:v>0.94716981132075462</c:v>
                </c:pt>
                <c:pt idx="9">
                  <c:v>1.0144628099173554</c:v>
                </c:pt>
                <c:pt idx="10">
                  <c:v>0.99586776859504123</c:v>
                </c:pt>
                <c:pt idx="11">
                  <c:v>1.0479338842975208</c:v>
                </c:pt>
                <c:pt idx="12">
                  <c:v>1.1074380165289255</c:v>
                </c:pt>
                <c:pt idx="13">
                  <c:v>0.98347107438016534</c:v>
                </c:pt>
                <c:pt idx="14">
                  <c:v>0.95867768595041314</c:v>
                </c:pt>
                <c:pt idx="15">
                  <c:v>0.88429752066115697</c:v>
                </c:pt>
                <c:pt idx="16">
                  <c:v>1.0144628099173554</c:v>
                </c:pt>
                <c:pt idx="17">
                  <c:v>0.95867768595041336</c:v>
                </c:pt>
              </c:numCache>
            </c:numRef>
          </c:val>
        </c:ser>
        <c:ser>
          <c:idx val="1"/>
          <c:order val="1"/>
          <c:tx>
            <c:strRef>
              <c:f>'Player Efficiency'!$A$17</c:f>
              <c:strCache>
                <c:ptCount val="1"/>
                <c:pt idx="0">
                  <c:v>Flight Efficiency</c:v>
                </c:pt>
              </c:strCache>
            </c:strRef>
          </c:tx>
          <c:spPr>
            <a:solidFill>
              <a:srgbClr val="C00000">
                <a:alpha val="37000"/>
              </a:srgbClr>
            </a:solidFill>
            <a:ln w="9525">
              <a:solidFill>
                <a:schemeClr val="tx1"/>
              </a:solidFill>
            </a:ln>
          </c:spPr>
          <c:invertIfNegative val="0"/>
          <c:val>
            <c:numRef>
              <c:f>'Player Efficiency'!$B$17:$S$17</c:f>
              <c:numCache>
                <c:formatCode>0.0%</c:formatCode>
                <c:ptCount val="18"/>
                <c:pt idx="0">
                  <c:v>1.0686952693116776</c:v>
                </c:pt>
                <c:pt idx="1">
                  <c:v>1.0555745804999754</c:v>
                </c:pt>
                <c:pt idx="2">
                  <c:v>0.92921089966244319</c:v>
                </c:pt>
                <c:pt idx="3">
                  <c:v>0.91468127782398112</c:v>
                </c:pt>
                <c:pt idx="4">
                  <c:v>1.0467687490827258</c:v>
                </c:pt>
                <c:pt idx="5">
                  <c:v>0.98145883273812429</c:v>
                </c:pt>
                <c:pt idx="6">
                  <c:v>1.0582163299251504</c:v>
                </c:pt>
                <c:pt idx="7">
                  <c:v>1.0718653686218873</c:v>
                </c:pt>
                <c:pt idx="8">
                  <c:v>0.88738320043050722</c:v>
                </c:pt>
                <c:pt idx="9">
                  <c:v>0.92668073271314855</c:v>
                </c:pt>
                <c:pt idx="10">
                  <c:v>0.9374700297305073</c:v>
                </c:pt>
                <c:pt idx="11">
                  <c:v>1.039493622326652</c:v>
                </c:pt>
                <c:pt idx="12">
                  <c:v>1.1144145008151913</c:v>
                </c:pt>
                <c:pt idx="13">
                  <c:v>0.98666922412966329</c:v>
                </c:pt>
                <c:pt idx="14">
                  <c:v>0.99832166490841079</c:v>
                </c:pt>
                <c:pt idx="15">
                  <c:v>0.94638918193152388</c:v>
                </c:pt>
                <c:pt idx="16">
                  <c:v>0.98969022729452372</c:v>
                </c:pt>
                <c:pt idx="17">
                  <c:v>1.0274096096672103</c:v>
                </c:pt>
              </c:numCache>
            </c:numRef>
          </c:val>
        </c:ser>
        <c:ser>
          <c:idx val="2"/>
          <c:order val="2"/>
          <c:tx>
            <c:strRef>
              <c:f>'Player Efficiency'!$A$20</c:f>
              <c:strCache>
                <c:ptCount val="1"/>
                <c:pt idx="0">
                  <c:v>TBO Efficiency</c:v>
                </c:pt>
              </c:strCache>
            </c:strRef>
          </c:tx>
          <c:spPr>
            <a:solidFill>
              <a:srgbClr val="00B0F0">
                <a:alpha val="43000"/>
              </a:srgb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'Player Efficiency'!$B$20:$S$20</c:f>
              <c:numCache>
                <c:formatCode>0.0%</c:formatCode>
                <c:ptCount val="18"/>
                <c:pt idx="0">
                  <c:v>1.0618855677118779</c:v>
                </c:pt>
                <c:pt idx="1">
                  <c:v>1.0546772758205518</c:v>
                </c:pt>
                <c:pt idx="2">
                  <c:v>0.92478668271999165</c:v>
                </c:pt>
                <c:pt idx="3">
                  <c:v>0.91793173847039733</c:v>
                </c:pt>
                <c:pt idx="4">
                  <c:v>1.042663456001675</c:v>
                </c:pt>
                <c:pt idx="5">
                  <c:v>0.9942940899335182</c:v>
                </c:pt>
                <c:pt idx="6">
                  <c:v>1.0611553159189655</c:v>
                </c:pt>
                <c:pt idx="7">
                  <c:v>1.077527089985866</c:v>
                </c:pt>
                <c:pt idx="8">
                  <c:v>0.88636601580903518</c:v>
                </c:pt>
                <c:pt idx="9">
                  <c:v>0.93654764612235608</c:v>
                </c:pt>
                <c:pt idx="10">
                  <c:v>0.92358426199681598</c:v>
                </c:pt>
                <c:pt idx="11">
                  <c:v>1.0396179213099841</c:v>
                </c:pt>
                <c:pt idx="12">
                  <c:v>1.1207641573800318</c:v>
                </c:pt>
                <c:pt idx="13">
                  <c:v>1.0038662724584944</c:v>
                </c:pt>
                <c:pt idx="14">
                  <c:v>0.98362519899931766</c:v>
                </c:pt>
                <c:pt idx="15">
                  <c:v>0.95337730270639076</c:v>
                </c:pt>
                <c:pt idx="16">
                  <c:v>1.0213782124175574</c:v>
                </c:pt>
                <c:pt idx="17">
                  <c:v>0.99731635205822156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7201152"/>
        <c:axId val="117252096"/>
      </c:barChart>
      <c:catAx>
        <c:axId val="11720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252096"/>
        <c:crossesAt val="1"/>
        <c:auto val="1"/>
        <c:lblAlgn val="ctr"/>
        <c:lblOffset val="100"/>
        <c:noMultiLvlLbl val="0"/>
      </c:catAx>
      <c:valAx>
        <c:axId val="117252096"/>
        <c:scaling>
          <c:orientation val="minMax"/>
          <c:max val="1.2"/>
          <c:min val="0.8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17201152"/>
        <c:crosses val="autoZero"/>
        <c:crossBetween val="between"/>
        <c:majorUnit val="5.000000000000001E-2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188818</xdr:rowOff>
    </xdr:from>
    <xdr:to>
      <xdr:col>26</xdr:col>
      <xdr:colOff>152400</xdr:colOff>
      <xdr:row>33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190500</xdr:rowOff>
    </xdr:from>
    <xdr:to>
      <xdr:col>22</xdr:col>
      <xdr:colOff>409575</xdr:colOff>
      <xdr:row>32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8"/>
  <sheetViews>
    <sheetView topLeftCell="A443" zoomScale="55" zoomScaleNormal="55" workbookViewId="0">
      <selection activeCell="V480" sqref="V480:V487"/>
    </sheetView>
  </sheetViews>
  <sheetFormatPr defaultRowHeight="15.75" x14ac:dyDescent="0.25"/>
  <cols>
    <col min="1" max="1" width="15" customWidth="1"/>
    <col min="2" max="2" width="5.875" bestFit="1" customWidth="1"/>
    <col min="3" max="3" width="21.5" customWidth="1"/>
  </cols>
  <sheetData>
    <row r="1" spans="1:21" x14ac:dyDescent="0.25"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</row>
    <row r="2" spans="1:21" x14ac:dyDescent="0.25">
      <c r="A2" t="s">
        <v>0</v>
      </c>
      <c r="B2" t="s">
        <v>1</v>
      </c>
      <c r="C2" t="s">
        <v>522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</row>
    <row r="3" spans="1:21" x14ac:dyDescent="0.25">
      <c r="A3" t="s">
        <v>2</v>
      </c>
      <c r="B3" t="s">
        <v>3</v>
      </c>
      <c r="C3" t="s">
        <v>528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14</v>
      </c>
      <c r="R3" t="s">
        <v>17</v>
      </c>
      <c r="S3" t="s">
        <v>18</v>
      </c>
      <c r="T3" t="s">
        <v>19</v>
      </c>
      <c r="U3" t="s">
        <v>20</v>
      </c>
    </row>
    <row r="4" spans="1:21" x14ac:dyDescent="0.25">
      <c r="A4" t="s">
        <v>21</v>
      </c>
      <c r="B4" t="s">
        <v>22</v>
      </c>
      <c r="C4" t="s">
        <v>525</v>
      </c>
      <c r="D4" t="s">
        <v>23</v>
      </c>
      <c r="E4" t="s">
        <v>24</v>
      </c>
      <c r="F4" t="s">
        <v>25</v>
      </c>
      <c r="G4" t="s">
        <v>23</v>
      </c>
      <c r="H4" t="s">
        <v>24</v>
      </c>
      <c r="I4" t="s">
        <v>26</v>
      </c>
      <c r="J4" t="s">
        <v>27</v>
      </c>
      <c r="K4" t="s">
        <v>28</v>
      </c>
      <c r="L4" t="s">
        <v>29</v>
      </c>
      <c r="M4" t="s">
        <v>13</v>
      </c>
      <c r="N4" t="s">
        <v>17</v>
      </c>
      <c r="O4" t="s">
        <v>20</v>
      </c>
      <c r="P4" t="s">
        <v>30</v>
      </c>
      <c r="Q4" t="s">
        <v>18</v>
      </c>
      <c r="R4" t="s">
        <v>19</v>
      </c>
      <c r="S4" t="s">
        <v>16</v>
      </c>
      <c r="T4" t="s">
        <v>31</v>
      </c>
      <c r="U4" t="s">
        <v>19</v>
      </c>
    </row>
    <row r="5" spans="1:21" x14ac:dyDescent="0.25">
      <c r="A5" t="s">
        <v>32</v>
      </c>
      <c r="B5" t="s">
        <v>33</v>
      </c>
      <c r="C5" t="s">
        <v>529</v>
      </c>
      <c r="D5" t="s">
        <v>34</v>
      </c>
      <c r="E5" t="s">
        <v>35</v>
      </c>
      <c r="F5" t="s">
        <v>36</v>
      </c>
      <c r="G5" t="s">
        <v>37</v>
      </c>
      <c r="H5" t="s">
        <v>38</v>
      </c>
      <c r="I5" t="s">
        <v>39</v>
      </c>
      <c r="J5" t="s">
        <v>40</v>
      </c>
      <c r="K5" t="s">
        <v>41</v>
      </c>
      <c r="L5" t="s">
        <v>42</v>
      </c>
      <c r="M5" t="s">
        <v>4</v>
      </c>
      <c r="N5" t="s">
        <v>43</v>
      </c>
      <c r="O5" t="s">
        <v>44</v>
      </c>
      <c r="P5" t="s">
        <v>8</v>
      </c>
      <c r="Q5" t="s">
        <v>45</v>
      </c>
      <c r="R5" t="s">
        <v>7</v>
      </c>
      <c r="S5" t="s">
        <v>46</v>
      </c>
      <c r="T5" t="s">
        <v>8</v>
      </c>
      <c r="U5" t="s">
        <v>6</v>
      </c>
    </row>
    <row r="6" spans="1:21" x14ac:dyDescent="0.25">
      <c r="A6" t="s">
        <v>47</v>
      </c>
      <c r="B6" t="s">
        <v>48</v>
      </c>
      <c r="C6" t="s">
        <v>530</v>
      </c>
      <c r="D6" t="s">
        <v>4</v>
      </c>
      <c r="E6" t="s">
        <v>7</v>
      </c>
      <c r="F6" t="s">
        <v>49</v>
      </c>
      <c r="G6" t="s">
        <v>7</v>
      </c>
      <c r="H6" t="s">
        <v>50</v>
      </c>
      <c r="I6" t="s">
        <v>10</v>
      </c>
      <c r="J6" t="s">
        <v>51</v>
      </c>
      <c r="K6" t="s">
        <v>9</v>
      </c>
      <c r="L6" t="s">
        <v>52</v>
      </c>
      <c r="M6" t="s">
        <v>53</v>
      </c>
      <c r="N6" t="s">
        <v>43</v>
      </c>
      <c r="O6" t="s">
        <v>53</v>
      </c>
      <c r="P6" t="s">
        <v>54</v>
      </c>
      <c r="Q6" t="s">
        <v>9</v>
      </c>
      <c r="R6" t="s">
        <v>7</v>
      </c>
      <c r="S6" t="s">
        <v>10</v>
      </c>
      <c r="T6" t="s">
        <v>52</v>
      </c>
      <c r="U6" t="s">
        <v>55</v>
      </c>
    </row>
    <row r="7" spans="1:21" x14ac:dyDescent="0.25">
      <c r="A7" t="s">
        <v>56</v>
      </c>
      <c r="B7" t="s">
        <v>57</v>
      </c>
      <c r="C7" t="s">
        <v>527</v>
      </c>
      <c r="D7" t="s">
        <v>12</v>
      </c>
      <c r="E7" t="s">
        <v>50</v>
      </c>
      <c r="F7" t="s">
        <v>58</v>
      </c>
      <c r="G7" t="s">
        <v>7</v>
      </c>
      <c r="H7" t="s">
        <v>51</v>
      </c>
      <c r="I7" t="s">
        <v>45</v>
      </c>
      <c r="J7" t="s">
        <v>51</v>
      </c>
      <c r="K7" t="s">
        <v>59</v>
      </c>
      <c r="L7" t="s">
        <v>55</v>
      </c>
      <c r="M7" t="s">
        <v>15</v>
      </c>
      <c r="N7" t="s">
        <v>13</v>
      </c>
      <c r="O7" t="s">
        <v>60</v>
      </c>
      <c r="P7" t="s">
        <v>61</v>
      </c>
      <c r="Q7" t="s">
        <v>14</v>
      </c>
      <c r="R7" t="s">
        <v>17</v>
      </c>
      <c r="S7" t="s">
        <v>62</v>
      </c>
      <c r="T7" t="s">
        <v>17</v>
      </c>
      <c r="U7" t="s">
        <v>20</v>
      </c>
    </row>
    <row r="8" spans="1:21" x14ac:dyDescent="0.25">
      <c r="A8" t="s">
        <v>63</v>
      </c>
      <c r="B8" t="s">
        <v>64</v>
      </c>
      <c r="C8" t="s">
        <v>546</v>
      </c>
      <c r="D8" t="s">
        <v>60</v>
      </c>
      <c r="E8" t="s">
        <v>19</v>
      </c>
      <c r="F8" t="s">
        <v>65</v>
      </c>
      <c r="G8" t="s">
        <v>15</v>
      </c>
      <c r="H8" t="s">
        <v>17</v>
      </c>
      <c r="I8" t="s">
        <v>66</v>
      </c>
      <c r="J8" t="s">
        <v>67</v>
      </c>
      <c r="K8" t="s">
        <v>66</v>
      </c>
      <c r="L8" t="s">
        <v>31</v>
      </c>
      <c r="M8" t="s">
        <v>7</v>
      </c>
      <c r="N8" t="s">
        <v>68</v>
      </c>
      <c r="O8" t="s">
        <v>49</v>
      </c>
      <c r="P8" t="s">
        <v>69</v>
      </c>
      <c r="Q8" t="s">
        <v>70</v>
      </c>
      <c r="R8" t="s">
        <v>43</v>
      </c>
      <c r="S8" t="s">
        <v>71</v>
      </c>
      <c r="T8" t="s">
        <v>50</v>
      </c>
      <c r="U8" t="s">
        <v>58</v>
      </c>
    </row>
    <row r="9" spans="1:21" x14ac:dyDescent="0.25">
      <c r="A9" t="s">
        <v>72</v>
      </c>
      <c r="B9" t="s">
        <v>73</v>
      </c>
      <c r="C9" t="s">
        <v>539</v>
      </c>
      <c r="D9" t="s">
        <v>74</v>
      </c>
      <c r="E9" t="s">
        <v>75</v>
      </c>
      <c r="F9" t="s">
        <v>74</v>
      </c>
      <c r="G9" t="s">
        <v>15</v>
      </c>
      <c r="H9" t="s">
        <v>19</v>
      </c>
      <c r="I9" t="s">
        <v>16</v>
      </c>
      <c r="J9" t="s">
        <v>19</v>
      </c>
      <c r="K9" t="s">
        <v>62</v>
      </c>
      <c r="L9" t="s">
        <v>31</v>
      </c>
      <c r="M9" t="s">
        <v>50</v>
      </c>
      <c r="N9" t="s">
        <v>68</v>
      </c>
      <c r="O9" t="s">
        <v>12</v>
      </c>
      <c r="P9" t="s">
        <v>76</v>
      </c>
      <c r="Q9" t="s">
        <v>45</v>
      </c>
      <c r="R9" t="s">
        <v>77</v>
      </c>
      <c r="S9" t="s">
        <v>71</v>
      </c>
      <c r="T9" t="s">
        <v>51</v>
      </c>
      <c r="U9" t="s">
        <v>77</v>
      </c>
    </row>
    <row r="10" spans="1:21" x14ac:dyDescent="0.25">
      <c r="A10" t="s">
        <v>78</v>
      </c>
      <c r="B10" t="s">
        <v>79</v>
      </c>
      <c r="C10" t="s">
        <v>535</v>
      </c>
      <c r="D10" t="s">
        <v>52</v>
      </c>
      <c r="E10" t="s">
        <v>50</v>
      </c>
      <c r="F10" t="s">
        <v>80</v>
      </c>
      <c r="G10" t="s">
        <v>4</v>
      </c>
      <c r="H10" t="s">
        <v>4</v>
      </c>
      <c r="I10" t="s">
        <v>69</v>
      </c>
      <c r="J10" t="s">
        <v>53</v>
      </c>
      <c r="K10" t="s">
        <v>9</v>
      </c>
      <c r="L10" t="s">
        <v>49</v>
      </c>
      <c r="M10" t="s">
        <v>5</v>
      </c>
      <c r="N10" t="s">
        <v>51</v>
      </c>
      <c r="O10" t="s">
        <v>49</v>
      </c>
      <c r="P10" t="s">
        <v>5</v>
      </c>
      <c r="Q10" t="s">
        <v>54</v>
      </c>
      <c r="R10" t="s">
        <v>50</v>
      </c>
      <c r="S10" t="s">
        <v>59</v>
      </c>
      <c r="T10" t="s">
        <v>51</v>
      </c>
      <c r="U10" t="s">
        <v>49</v>
      </c>
    </row>
    <row r="11" spans="1:21" x14ac:dyDescent="0.25">
      <c r="A11" t="s">
        <v>81</v>
      </c>
      <c r="B11" t="s">
        <v>82</v>
      </c>
      <c r="C11" t="s">
        <v>557</v>
      </c>
      <c r="D11" t="s">
        <v>6</v>
      </c>
      <c r="E11" t="s">
        <v>51</v>
      </c>
      <c r="F11" t="s">
        <v>58</v>
      </c>
      <c r="G11" t="s">
        <v>12</v>
      </c>
      <c r="H11" t="s">
        <v>7</v>
      </c>
      <c r="I11" t="s">
        <v>71</v>
      </c>
      <c r="J11" t="s">
        <v>69</v>
      </c>
      <c r="K11" t="s">
        <v>69</v>
      </c>
      <c r="L11" t="s">
        <v>77</v>
      </c>
      <c r="M11" t="s">
        <v>12</v>
      </c>
      <c r="N11" t="s">
        <v>7</v>
      </c>
      <c r="O11" t="s">
        <v>44</v>
      </c>
      <c r="P11" t="s">
        <v>8</v>
      </c>
      <c r="Q11" t="s">
        <v>71</v>
      </c>
      <c r="R11" t="s">
        <v>50</v>
      </c>
      <c r="S11" t="s">
        <v>76</v>
      </c>
      <c r="T11" t="s">
        <v>43</v>
      </c>
      <c r="U11" t="s">
        <v>6</v>
      </c>
    </row>
    <row r="12" spans="1:21" x14ac:dyDescent="0.25">
      <c r="A12" t="s">
        <v>83</v>
      </c>
      <c r="B12" t="s">
        <v>84</v>
      </c>
      <c r="C12" t="s">
        <v>556</v>
      </c>
      <c r="D12" t="s">
        <v>60</v>
      </c>
      <c r="E12" t="s">
        <v>13</v>
      </c>
      <c r="F12" t="s">
        <v>85</v>
      </c>
      <c r="G12" t="s">
        <v>31</v>
      </c>
      <c r="H12" t="s">
        <v>19</v>
      </c>
      <c r="I12" t="s">
        <v>30</v>
      </c>
      <c r="J12" t="s">
        <v>13</v>
      </c>
      <c r="K12" t="s">
        <v>14</v>
      </c>
      <c r="L12" t="s">
        <v>86</v>
      </c>
      <c r="M12" t="s">
        <v>87</v>
      </c>
      <c r="N12" t="s">
        <v>88</v>
      </c>
      <c r="O12" t="s">
        <v>86</v>
      </c>
      <c r="P12" t="s">
        <v>75</v>
      </c>
      <c r="Q12" t="s">
        <v>89</v>
      </c>
      <c r="R12" t="s">
        <v>90</v>
      </c>
      <c r="S12" t="s">
        <v>75</v>
      </c>
      <c r="T12" t="s">
        <v>67</v>
      </c>
      <c r="U12" t="s">
        <v>88</v>
      </c>
    </row>
    <row r="13" spans="1:21" x14ac:dyDescent="0.25">
      <c r="A13" t="s">
        <v>91</v>
      </c>
      <c r="B13" t="s">
        <v>92</v>
      </c>
      <c r="C13" t="s">
        <v>541</v>
      </c>
      <c r="D13" t="s">
        <v>44</v>
      </c>
      <c r="E13" t="s">
        <v>68</v>
      </c>
      <c r="F13" t="s">
        <v>93</v>
      </c>
      <c r="G13" t="s">
        <v>44</v>
      </c>
      <c r="H13" t="s">
        <v>7</v>
      </c>
      <c r="I13" t="s">
        <v>54</v>
      </c>
      <c r="J13" t="s">
        <v>51</v>
      </c>
      <c r="K13" t="s">
        <v>69</v>
      </c>
      <c r="L13" t="s">
        <v>94</v>
      </c>
      <c r="M13" t="s">
        <v>68</v>
      </c>
      <c r="N13" t="s">
        <v>55</v>
      </c>
      <c r="O13" t="s">
        <v>55</v>
      </c>
      <c r="P13" t="s">
        <v>51</v>
      </c>
      <c r="Q13" t="s">
        <v>71</v>
      </c>
      <c r="R13" t="s">
        <v>52</v>
      </c>
      <c r="S13" t="s">
        <v>69</v>
      </c>
      <c r="T13" t="s">
        <v>76</v>
      </c>
      <c r="U13" t="s">
        <v>58</v>
      </c>
    </row>
    <row r="14" spans="1:21" x14ac:dyDescent="0.25">
      <c r="A14" t="s">
        <v>95</v>
      </c>
      <c r="B14" t="s">
        <v>96</v>
      </c>
      <c r="C14" t="s">
        <v>537</v>
      </c>
      <c r="D14" t="s">
        <v>97</v>
      </c>
      <c r="E14" t="s">
        <v>98</v>
      </c>
      <c r="F14" t="s">
        <v>99</v>
      </c>
      <c r="G14" t="s">
        <v>100</v>
      </c>
      <c r="H14" t="s">
        <v>101</v>
      </c>
      <c r="I14" t="s">
        <v>98</v>
      </c>
      <c r="J14" t="s">
        <v>102</v>
      </c>
      <c r="K14" t="s">
        <v>103</v>
      </c>
      <c r="L14" t="s">
        <v>104</v>
      </c>
      <c r="M14" t="s">
        <v>105</v>
      </c>
      <c r="N14" t="s">
        <v>106</v>
      </c>
      <c r="O14" t="s">
        <v>107</v>
      </c>
      <c r="P14" t="s">
        <v>107</v>
      </c>
      <c r="Q14" t="s">
        <v>107</v>
      </c>
      <c r="R14" t="s">
        <v>107</v>
      </c>
      <c r="S14" t="s">
        <v>108</v>
      </c>
      <c r="T14" t="s">
        <v>109</v>
      </c>
      <c r="U14" t="s">
        <v>107</v>
      </c>
    </row>
    <row r="15" spans="1:21" x14ac:dyDescent="0.25">
      <c r="A15" t="s">
        <v>110</v>
      </c>
      <c r="B15" t="s">
        <v>111</v>
      </c>
      <c r="C15" t="s">
        <v>531</v>
      </c>
      <c r="D15" t="s">
        <v>77</v>
      </c>
      <c r="E15" t="s">
        <v>50</v>
      </c>
      <c r="F15" t="s">
        <v>112</v>
      </c>
      <c r="G15" t="s">
        <v>52</v>
      </c>
      <c r="H15" t="s">
        <v>68</v>
      </c>
      <c r="I15" t="s">
        <v>8</v>
      </c>
      <c r="J15" t="s">
        <v>53</v>
      </c>
      <c r="K15" t="s">
        <v>9</v>
      </c>
      <c r="L15" t="s">
        <v>94</v>
      </c>
      <c r="M15" t="s">
        <v>50</v>
      </c>
      <c r="N15" t="s">
        <v>50</v>
      </c>
      <c r="O15" t="s">
        <v>58</v>
      </c>
      <c r="P15" t="s">
        <v>8</v>
      </c>
      <c r="Q15" t="s">
        <v>71</v>
      </c>
      <c r="R15" t="s">
        <v>50</v>
      </c>
      <c r="S15" t="s">
        <v>9</v>
      </c>
      <c r="T15" t="s">
        <v>49</v>
      </c>
      <c r="U15" t="s">
        <v>93</v>
      </c>
    </row>
    <row r="16" spans="1:21" x14ac:dyDescent="0.25">
      <c r="A16" t="s">
        <v>113</v>
      </c>
      <c r="B16" t="s">
        <v>114</v>
      </c>
      <c r="C16" t="s">
        <v>543</v>
      </c>
      <c r="D16" t="s">
        <v>115</v>
      </c>
      <c r="E16" t="s">
        <v>116</v>
      </c>
      <c r="F16" t="s">
        <v>117</v>
      </c>
      <c r="G16" t="s">
        <v>118</v>
      </c>
      <c r="H16" t="s">
        <v>116</v>
      </c>
      <c r="I16" t="s">
        <v>119</v>
      </c>
      <c r="J16" t="s">
        <v>34</v>
      </c>
      <c r="K16" t="s">
        <v>120</v>
      </c>
      <c r="L16" t="s">
        <v>36</v>
      </c>
      <c r="M16" t="s">
        <v>68</v>
      </c>
      <c r="N16" t="s">
        <v>52</v>
      </c>
      <c r="O16" t="s">
        <v>49</v>
      </c>
      <c r="P16" t="s">
        <v>51</v>
      </c>
      <c r="Q16" t="s">
        <v>59</v>
      </c>
      <c r="R16" t="s">
        <v>12</v>
      </c>
      <c r="S16" t="s">
        <v>8</v>
      </c>
      <c r="T16" t="s">
        <v>50</v>
      </c>
      <c r="U16" t="s">
        <v>94</v>
      </c>
    </row>
    <row r="17" spans="1:21" x14ac:dyDescent="0.25">
      <c r="A17" t="s">
        <v>121</v>
      </c>
      <c r="B17" t="s">
        <v>122</v>
      </c>
      <c r="C17" t="s">
        <v>545</v>
      </c>
      <c r="D17" t="s">
        <v>80</v>
      </c>
      <c r="E17" t="s">
        <v>55</v>
      </c>
      <c r="F17" t="s">
        <v>112</v>
      </c>
      <c r="G17" t="s">
        <v>6</v>
      </c>
      <c r="H17" t="s">
        <v>4</v>
      </c>
      <c r="I17" t="s">
        <v>69</v>
      </c>
      <c r="J17" t="s">
        <v>4</v>
      </c>
      <c r="K17" t="s">
        <v>10</v>
      </c>
      <c r="L17" t="s">
        <v>6</v>
      </c>
      <c r="M17" t="s">
        <v>53</v>
      </c>
      <c r="N17" t="s">
        <v>123</v>
      </c>
      <c r="O17" t="s">
        <v>44</v>
      </c>
      <c r="P17" t="s">
        <v>8</v>
      </c>
      <c r="Q17" t="s">
        <v>71</v>
      </c>
      <c r="R17" t="s">
        <v>77</v>
      </c>
      <c r="S17" t="s">
        <v>54</v>
      </c>
      <c r="T17" t="s">
        <v>7</v>
      </c>
      <c r="U17" t="s">
        <v>124</v>
      </c>
    </row>
    <row r="18" spans="1:21" x14ac:dyDescent="0.25">
      <c r="A18" t="s">
        <v>125</v>
      </c>
      <c r="B18" t="s">
        <v>126</v>
      </c>
      <c r="C18" t="s">
        <v>554</v>
      </c>
      <c r="D18" t="s">
        <v>85</v>
      </c>
      <c r="E18" t="s">
        <v>15</v>
      </c>
      <c r="F18" t="s">
        <v>127</v>
      </c>
      <c r="G18" t="s">
        <v>74</v>
      </c>
      <c r="H18" t="s">
        <v>128</v>
      </c>
      <c r="I18" t="s">
        <v>30</v>
      </c>
      <c r="J18" t="s">
        <v>19</v>
      </c>
      <c r="K18" t="s">
        <v>14</v>
      </c>
      <c r="L18" t="s">
        <v>129</v>
      </c>
      <c r="M18" t="s">
        <v>52</v>
      </c>
      <c r="N18" t="s">
        <v>4</v>
      </c>
      <c r="O18" t="s">
        <v>123</v>
      </c>
      <c r="P18" t="s">
        <v>53</v>
      </c>
      <c r="Q18" t="s">
        <v>71</v>
      </c>
      <c r="R18" t="s">
        <v>68</v>
      </c>
      <c r="S18" t="s">
        <v>51</v>
      </c>
      <c r="T18" t="s">
        <v>52</v>
      </c>
      <c r="U18" t="s">
        <v>130</v>
      </c>
    </row>
    <row r="19" spans="1:21" x14ac:dyDescent="0.25">
      <c r="A19" t="s">
        <v>131</v>
      </c>
      <c r="B19" t="s">
        <v>132</v>
      </c>
      <c r="C19" t="s">
        <v>553</v>
      </c>
      <c r="D19" t="s">
        <v>112</v>
      </c>
      <c r="E19" t="s">
        <v>68</v>
      </c>
      <c r="F19" t="s">
        <v>124</v>
      </c>
      <c r="G19" t="s">
        <v>49</v>
      </c>
      <c r="H19" t="s">
        <v>50</v>
      </c>
      <c r="I19" t="s">
        <v>8</v>
      </c>
      <c r="J19" t="s">
        <v>53</v>
      </c>
      <c r="K19" t="s">
        <v>45</v>
      </c>
      <c r="L19" t="s">
        <v>6</v>
      </c>
      <c r="M19" t="s">
        <v>58</v>
      </c>
      <c r="N19" t="s">
        <v>77</v>
      </c>
      <c r="O19" t="s">
        <v>6</v>
      </c>
      <c r="P19" t="s">
        <v>51</v>
      </c>
      <c r="Q19" t="s">
        <v>54</v>
      </c>
      <c r="R19" t="s">
        <v>94</v>
      </c>
      <c r="S19" t="s">
        <v>51</v>
      </c>
      <c r="T19" t="s">
        <v>43</v>
      </c>
      <c r="U19" t="s">
        <v>133</v>
      </c>
    </row>
    <row r="20" spans="1:21" x14ac:dyDescent="0.25">
      <c r="A20" t="s">
        <v>134</v>
      </c>
      <c r="B20" t="s">
        <v>135</v>
      </c>
      <c r="C20" t="s">
        <v>536</v>
      </c>
      <c r="D20" t="s">
        <v>136</v>
      </c>
      <c r="E20" t="s">
        <v>15</v>
      </c>
      <c r="F20" t="s">
        <v>137</v>
      </c>
      <c r="G20" t="s">
        <v>60</v>
      </c>
      <c r="H20" t="s">
        <v>138</v>
      </c>
      <c r="I20" t="s">
        <v>75</v>
      </c>
      <c r="J20" t="s">
        <v>31</v>
      </c>
      <c r="K20" t="s">
        <v>14</v>
      </c>
      <c r="L20" t="s">
        <v>74</v>
      </c>
      <c r="M20" t="s">
        <v>139</v>
      </c>
      <c r="N20" t="s">
        <v>118</v>
      </c>
      <c r="O20" t="s">
        <v>140</v>
      </c>
      <c r="P20" t="s">
        <v>116</v>
      </c>
      <c r="Q20" t="s">
        <v>38</v>
      </c>
      <c r="R20" t="s">
        <v>118</v>
      </c>
      <c r="S20" t="s">
        <v>42</v>
      </c>
      <c r="T20" t="s">
        <v>118</v>
      </c>
      <c r="U20" t="s">
        <v>141</v>
      </c>
    </row>
    <row r="21" spans="1:21" x14ac:dyDescent="0.25">
      <c r="A21" t="s">
        <v>142</v>
      </c>
      <c r="B21" t="s">
        <v>143</v>
      </c>
      <c r="C21" t="s">
        <v>540</v>
      </c>
      <c r="D21" t="s">
        <v>130</v>
      </c>
      <c r="E21" t="s">
        <v>53</v>
      </c>
      <c r="F21" t="s">
        <v>133</v>
      </c>
      <c r="G21" t="s">
        <v>94</v>
      </c>
      <c r="H21" t="s">
        <v>44</v>
      </c>
      <c r="I21" t="s">
        <v>5</v>
      </c>
      <c r="J21" t="s">
        <v>52</v>
      </c>
      <c r="K21" t="s">
        <v>10</v>
      </c>
      <c r="L21" t="s">
        <v>6</v>
      </c>
      <c r="M21" t="s">
        <v>52</v>
      </c>
      <c r="N21" t="s">
        <v>55</v>
      </c>
      <c r="O21" t="s">
        <v>124</v>
      </c>
      <c r="P21" t="s">
        <v>7</v>
      </c>
      <c r="Q21" t="s">
        <v>5</v>
      </c>
      <c r="R21" t="s">
        <v>44</v>
      </c>
      <c r="S21" t="s">
        <v>50</v>
      </c>
      <c r="T21" t="s">
        <v>68</v>
      </c>
      <c r="U21" t="s">
        <v>144</v>
      </c>
    </row>
    <row r="22" spans="1:21" x14ac:dyDescent="0.25">
      <c r="A22" t="s">
        <v>145</v>
      </c>
      <c r="B22" t="s">
        <v>146</v>
      </c>
      <c r="C22" t="s">
        <v>552</v>
      </c>
      <c r="D22" t="s">
        <v>124</v>
      </c>
      <c r="E22" t="s">
        <v>123</v>
      </c>
      <c r="F22" t="s">
        <v>144</v>
      </c>
      <c r="G22" t="s">
        <v>6</v>
      </c>
      <c r="H22" t="s">
        <v>4</v>
      </c>
      <c r="I22" t="s">
        <v>76</v>
      </c>
      <c r="J22" t="s">
        <v>77</v>
      </c>
      <c r="K22" t="s">
        <v>59</v>
      </c>
      <c r="L22" t="s">
        <v>94</v>
      </c>
      <c r="M22" t="s">
        <v>87</v>
      </c>
      <c r="N22" t="s">
        <v>129</v>
      </c>
      <c r="O22" t="s">
        <v>147</v>
      </c>
      <c r="P22" t="s">
        <v>13</v>
      </c>
      <c r="Q22" t="s">
        <v>16</v>
      </c>
      <c r="R22" t="s">
        <v>86</v>
      </c>
      <c r="S22" t="s">
        <v>75</v>
      </c>
      <c r="T22" t="s">
        <v>60</v>
      </c>
      <c r="U22" t="s">
        <v>148</v>
      </c>
    </row>
    <row r="23" spans="1:21" x14ac:dyDescent="0.25">
      <c r="A23" t="s">
        <v>149</v>
      </c>
      <c r="B23" t="s">
        <v>150</v>
      </c>
      <c r="C23" t="s">
        <v>549</v>
      </c>
      <c r="D23" t="s">
        <v>151</v>
      </c>
      <c r="E23" t="s">
        <v>152</v>
      </c>
      <c r="F23" t="s">
        <v>148</v>
      </c>
      <c r="G23" t="s">
        <v>147</v>
      </c>
      <c r="H23" t="s">
        <v>60</v>
      </c>
      <c r="I23" t="s">
        <v>67</v>
      </c>
      <c r="J23" t="s">
        <v>60</v>
      </c>
      <c r="K23" t="s">
        <v>30</v>
      </c>
      <c r="L23" t="s">
        <v>88</v>
      </c>
      <c r="M23" t="s">
        <v>86</v>
      </c>
      <c r="N23" t="s">
        <v>60</v>
      </c>
      <c r="O23" t="s">
        <v>137</v>
      </c>
      <c r="P23" t="s">
        <v>138</v>
      </c>
      <c r="Q23" t="s">
        <v>90</v>
      </c>
      <c r="R23" t="s">
        <v>20</v>
      </c>
      <c r="S23" t="s">
        <v>17</v>
      </c>
      <c r="T23" t="s">
        <v>60</v>
      </c>
      <c r="U23" t="s">
        <v>137</v>
      </c>
    </row>
    <row r="24" spans="1:21" x14ac:dyDescent="0.25">
      <c r="A24" t="s">
        <v>153</v>
      </c>
      <c r="B24" t="s">
        <v>3</v>
      </c>
      <c r="C24" t="s">
        <v>528</v>
      </c>
      <c r="D24" t="s">
        <v>154</v>
      </c>
      <c r="E24" t="s">
        <v>155</v>
      </c>
      <c r="F24" t="s">
        <v>156</v>
      </c>
      <c r="G24" t="s">
        <v>157</v>
      </c>
      <c r="H24" t="s">
        <v>158</v>
      </c>
      <c r="I24" t="s">
        <v>159</v>
      </c>
      <c r="J24" t="s">
        <v>160</v>
      </c>
      <c r="K24" t="s">
        <v>159</v>
      </c>
      <c r="L24" t="s">
        <v>158</v>
      </c>
      <c r="M24" t="s">
        <v>51</v>
      </c>
      <c r="N24" t="s">
        <v>5</v>
      </c>
      <c r="O24" t="s">
        <v>68</v>
      </c>
      <c r="P24" t="s">
        <v>54</v>
      </c>
      <c r="Q24" t="s">
        <v>70</v>
      </c>
      <c r="R24" t="s">
        <v>43</v>
      </c>
      <c r="S24" t="s">
        <v>9</v>
      </c>
      <c r="T24" t="s">
        <v>8</v>
      </c>
      <c r="U24" t="s">
        <v>4</v>
      </c>
    </row>
    <row r="25" spans="1:21" x14ac:dyDescent="0.25">
      <c r="A25" t="s">
        <v>161</v>
      </c>
      <c r="B25" t="s">
        <v>22</v>
      </c>
      <c r="C25" t="s">
        <v>525</v>
      </c>
      <c r="D25" t="s">
        <v>12</v>
      </c>
      <c r="E25" t="s">
        <v>5</v>
      </c>
      <c r="F25" t="s">
        <v>123</v>
      </c>
      <c r="G25" t="s">
        <v>4</v>
      </c>
      <c r="H25" t="s">
        <v>5</v>
      </c>
      <c r="I25" t="s">
        <v>9</v>
      </c>
      <c r="J25" t="s">
        <v>5</v>
      </c>
      <c r="K25" t="s">
        <v>45</v>
      </c>
      <c r="L25" t="s">
        <v>53</v>
      </c>
      <c r="M25" t="s">
        <v>30</v>
      </c>
      <c r="N25" t="s">
        <v>17</v>
      </c>
      <c r="O25" t="s">
        <v>90</v>
      </c>
      <c r="P25" t="s">
        <v>16</v>
      </c>
      <c r="Q25" t="s">
        <v>66</v>
      </c>
      <c r="R25" t="s">
        <v>19</v>
      </c>
      <c r="S25" t="s">
        <v>18</v>
      </c>
      <c r="T25" t="s">
        <v>17</v>
      </c>
      <c r="U25" t="s">
        <v>13</v>
      </c>
    </row>
    <row r="26" spans="1:21" x14ac:dyDescent="0.25">
      <c r="A26" t="s">
        <v>162</v>
      </c>
      <c r="B26" t="s">
        <v>33</v>
      </c>
      <c r="C26" t="s">
        <v>529</v>
      </c>
      <c r="D26" t="s">
        <v>53</v>
      </c>
      <c r="E26" t="s">
        <v>76</v>
      </c>
      <c r="F26" t="s">
        <v>12</v>
      </c>
      <c r="G26" t="s">
        <v>7</v>
      </c>
      <c r="H26" t="s">
        <v>8</v>
      </c>
      <c r="I26" t="s">
        <v>45</v>
      </c>
      <c r="J26" t="s">
        <v>51</v>
      </c>
      <c r="K26" t="s">
        <v>46</v>
      </c>
      <c r="L26" t="s">
        <v>43</v>
      </c>
      <c r="M26" t="s">
        <v>128</v>
      </c>
      <c r="N26" t="s">
        <v>61</v>
      </c>
      <c r="O26" t="s">
        <v>20</v>
      </c>
      <c r="P26" t="s">
        <v>61</v>
      </c>
      <c r="Q26" t="s">
        <v>62</v>
      </c>
      <c r="R26" t="s">
        <v>138</v>
      </c>
      <c r="S26" t="s">
        <v>163</v>
      </c>
      <c r="T26" t="s">
        <v>13</v>
      </c>
      <c r="U26" t="s">
        <v>129</v>
      </c>
    </row>
    <row r="27" spans="1:21" x14ac:dyDescent="0.25">
      <c r="A27" t="s">
        <v>164</v>
      </c>
      <c r="B27" t="s">
        <v>48</v>
      </c>
      <c r="C27" t="s">
        <v>530</v>
      </c>
      <c r="D27" t="s">
        <v>128</v>
      </c>
      <c r="E27" t="s">
        <v>19</v>
      </c>
      <c r="F27" t="s">
        <v>88</v>
      </c>
      <c r="G27" t="s">
        <v>15</v>
      </c>
      <c r="H27" t="s">
        <v>19</v>
      </c>
      <c r="I27" t="s">
        <v>30</v>
      </c>
      <c r="J27" t="s">
        <v>13</v>
      </c>
      <c r="K27" t="s">
        <v>66</v>
      </c>
      <c r="L27" t="s">
        <v>86</v>
      </c>
      <c r="M27" t="s">
        <v>12</v>
      </c>
      <c r="N27" t="s">
        <v>52</v>
      </c>
      <c r="O27" t="s">
        <v>6</v>
      </c>
      <c r="P27" t="s">
        <v>5</v>
      </c>
      <c r="Q27" t="s">
        <v>69</v>
      </c>
      <c r="R27" t="s">
        <v>51</v>
      </c>
      <c r="S27" t="s">
        <v>76</v>
      </c>
      <c r="T27" t="s">
        <v>52</v>
      </c>
      <c r="U27" t="s">
        <v>123</v>
      </c>
    </row>
    <row r="28" spans="1:21" x14ac:dyDescent="0.25">
      <c r="A28" t="s">
        <v>165</v>
      </c>
      <c r="B28" t="s">
        <v>57</v>
      </c>
      <c r="C28" t="s">
        <v>527</v>
      </c>
      <c r="D28" t="s">
        <v>166</v>
      </c>
      <c r="E28" t="s">
        <v>167</v>
      </c>
      <c r="F28" t="s">
        <v>168</v>
      </c>
      <c r="G28" t="s">
        <v>169</v>
      </c>
      <c r="H28" t="s">
        <v>170</v>
      </c>
      <c r="I28" t="s">
        <v>159</v>
      </c>
      <c r="J28" t="s">
        <v>171</v>
      </c>
      <c r="K28" t="s">
        <v>172</v>
      </c>
      <c r="L28" t="s">
        <v>173</v>
      </c>
      <c r="M28" t="s">
        <v>68</v>
      </c>
      <c r="N28" t="s">
        <v>7</v>
      </c>
      <c r="O28" t="s">
        <v>77</v>
      </c>
      <c r="P28" t="s">
        <v>69</v>
      </c>
      <c r="Q28" t="s">
        <v>54</v>
      </c>
      <c r="R28" t="s">
        <v>76</v>
      </c>
      <c r="S28" t="s">
        <v>69</v>
      </c>
      <c r="T28" t="s">
        <v>51</v>
      </c>
      <c r="U28" t="s">
        <v>50</v>
      </c>
    </row>
    <row r="29" spans="1:21" x14ac:dyDescent="0.25">
      <c r="A29" t="s">
        <v>174</v>
      </c>
      <c r="B29" t="s">
        <v>64</v>
      </c>
      <c r="C29" t="s">
        <v>546</v>
      </c>
      <c r="D29" t="s">
        <v>169</v>
      </c>
      <c r="E29" t="s">
        <v>158</v>
      </c>
      <c r="F29" t="s">
        <v>175</v>
      </c>
      <c r="G29" t="s">
        <v>176</v>
      </c>
      <c r="H29" t="s">
        <v>167</v>
      </c>
      <c r="I29" t="s">
        <v>172</v>
      </c>
      <c r="J29" t="s">
        <v>177</v>
      </c>
      <c r="K29" t="s">
        <v>159</v>
      </c>
      <c r="L29" t="s">
        <v>156</v>
      </c>
      <c r="M29" t="s">
        <v>12</v>
      </c>
      <c r="N29" t="s">
        <v>53</v>
      </c>
      <c r="O29" t="s">
        <v>52</v>
      </c>
      <c r="P29" t="s">
        <v>76</v>
      </c>
      <c r="Q29" t="s">
        <v>10</v>
      </c>
      <c r="R29" t="s">
        <v>7</v>
      </c>
      <c r="S29" t="s">
        <v>45</v>
      </c>
      <c r="T29" t="s">
        <v>8</v>
      </c>
      <c r="U29" t="s">
        <v>49</v>
      </c>
    </row>
    <row r="30" spans="1:21" x14ac:dyDescent="0.25">
      <c r="A30" t="s">
        <v>178</v>
      </c>
      <c r="B30" t="s">
        <v>73</v>
      </c>
      <c r="C30" t="s">
        <v>539</v>
      </c>
      <c r="D30" t="s">
        <v>166</v>
      </c>
      <c r="E30" t="s">
        <v>160</v>
      </c>
      <c r="F30" t="s">
        <v>179</v>
      </c>
      <c r="G30" t="s">
        <v>173</v>
      </c>
      <c r="H30" t="s">
        <v>170</v>
      </c>
      <c r="I30" t="s">
        <v>180</v>
      </c>
      <c r="J30" t="s">
        <v>167</v>
      </c>
      <c r="K30" t="s">
        <v>181</v>
      </c>
      <c r="L30" t="s">
        <v>170</v>
      </c>
      <c r="M30" t="s">
        <v>25</v>
      </c>
      <c r="N30" t="s">
        <v>182</v>
      </c>
      <c r="O30" t="s">
        <v>183</v>
      </c>
      <c r="P30" t="s">
        <v>184</v>
      </c>
      <c r="Q30" t="s">
        <v>185</v>
      </c>
      <c r="R30" t="s">
        <v>182</v>
      </c>
      <c r="S30" t="s">
        <v>27</v>
      </c>
      <c r="T30" t="s">
        <v>186</v>
      </c>
      <c r="U30" t="s">
        <v>187</v>
      </c>
    </row>
    <row r="31" spans="1:21" x14ac:dyDescent="0.25">
      <c r="A31" t="s">
        <v>188</v>
      </c>
      <c r="B31" t="s">
        <v>79</v>
      </c>
      <c r="C31" t="s">
        <v>535</v>
      </c>
      <c r="D31" t="s">
        <v>176</v>
      </c>
      <c r="E31" t="s">
        <v>158</v>
      </c>
      <c r="F31" t="s">
        <v>189</v>
      </c>
      <c r="G31" t="s">
        <v>176</v>
      </c>
      <c r="H31" t="s">
        <v>158</v>
      </c>
      <c r="I31" t="s">
        <v>181</v>
      </c>
      <c r="J31" t="s">
        <v>169</v>
      </c>
      <c r="K31" t="s">
        <v>181</v>
      </c>
      <c r="L31" t="s">
        <v>190</v>
      </c>
      <c r="M31" t="s">
        <v>7</v>
      </c>
      <c r="N31" t="s">
        <v>44</v>
      </c>
      <c r="O31" t="s">
        <v>52</v>
      </c>
      <c r="P31" t="s">
        <v>71</v>
      </c>
      <c r="Q31" t="s">
        <v>9</v>
      </c>
      <c r="R31" t="s">
        <v>50</v>
      </c>
      <c r="S31" t="s">
        <v>59</v>
      </c>
      <c r="T31" t="s">
        <v>8</v>
      </c>
      <c r="U31" t="s">
        <v>6</v>
      </c>
    </row>
    <row r="32" spans="1:21" x14ac:dyDescent="0.25">
      <c r="A32" t="s">
        <v>191</v>
      </c>
      <c r="B32" t="s">
        <v>192</v>
      </c>
      <c r="C32" t="s">
        <v>544</v>
      </c>
      <c r="D32" t="s">
        <v>166</v>
      </c>
      <c r="E32" t="s">
        <v>170</v>
      </c>
      <c r="F32" t="s">
        <v>179</v>
      </c>
      <c r="G32" t="s">
        <v>169</v>
      </c>
      <c r="H32" t="s">
        <v>167</v>
      </c>
      <c r="I32" t="s">
        <v>181</v>
      </c>
      <c r="J32" t="s">
        <v>167</v>
      </c>
      <c r="K32" t="s">
        <v>193</v>
      </c>
      <c r="L32" t="s">
        <v>194</v>
      </c>
      <c r="M32" t="s">
        <v>4</v>
      </c>
      <c r="N32" t="s">
        <v>68</v>
      </c>
      <c r="O32" t="s">
        <v>123</v>
      </c>
      <c r="P32" t="s">
        <v>76</v>
      </c>
      <c r="Q32" t="s">
        <v>10</v>
      </c>
      <c r="R32" t="s">
        <v>51</v>
      </c>
      <c r="S32" t="s">
        <v>54</v>
      </c>
      <c r="T32" t="s">
        <v>53</v>
      </c>
      <c r="U32" t="s">
        <v>55</v>
      </c>
    </row>
    <row r="33" spans="1:21" x14ac:dyDescent="0.25">
      <c r="A33" t="s">
        <v>195</v>
      </c>
      <c r="B33" t="s">
        <v>82</v>
      </c>
      <c r="C33" t="s">
        <v>557</v>
      </c>
      <c r="D33" t="s">
        <v>196</v>
      </c>
      <c r="E33" t="s">
        <v>167</v>
      </c>
      <c r="F33" t="s">
        <v>175</v>
      </c>
      <c r="G33" t="s">
        <v>166</v>
      </c>
      <c r="H33" t="s">
        <v>167</v>
      </c>
      <c r="I33" t="s">
        <v>181</v>
      </c>
      <c r="J33" t="s">
        <v>157</v>
      </c>
      <c r="K33" t="s">
        <v>155</v>
      </c>
      <c r="L33" t="s">
        <v>166</v>
      </c>
      <c r="M33" t="s">
        <v>138</v>
      </c>
      <c r="N33" t="s">
        <v>31</v>
      </c>
      <c r="O33" t="s">
        <v>129</v>
      </c>
      <c r="P33" t="s">
        <v>61</v>
      </c>
      <c r="Q33" t="s">
        <v>67</v>
      </c>
      <c r="R33" t="s">
        <v>90</v>
      </c>
      <c r="S33" t="s">
        <v>14</v>
      </c>
      <c r="T33" t="s">
        <v>75</v>
      </c>
      <c r="U33" t="s">
        <v>88</v>
      </c>
    </row>
    <row r="34" spans="1:21" x14ac:dyDescent="0.25">
      <c r="A34" t="s">
        <v>197</v>
      </c>
      <c r="B34" t="s">
        <v>84</v>
      </c>
      <c r="C34" t="s">
        <v>556</v>
      </c>
      <c r="D34" t="s">
        <v>196</v>
      </c>
      <c r="E34" t="s">
        <v>157</v>
      </c>
      <c r="F34" t="s">
        <v>198</v>
      </c>
      <c r="G34" t="s">
        <v>194</v>
      </c>
      <c r="H34" t="s">
        <v>173</v>
      </c>
      <c r="I34" t="s">
        <v>193</v>
      </c>
      <c r="J34" t="s">
        <v>171</v>
      </c>
      <c r="K34" t="s">
        <v>155</v>
      </c>
      <c r="L34" t="s">
        <v>199</v>
      </c>
      <c r="M34" t="s">
        <v>52</v>
      </c>
      <c r="N34" t="s">
        <v>12</v>
      </c>
      <c r="O34" t="s">
        <v>52</v>
      </c>
      <c r="P34" t="s">
        <v>71</v>
      </c>
      <c r="Q34" t="s">
        <v>45</v>
      </c>
      <c r="R34" t="s">
        <v>68</v>
      </c>
      <c r="S34" t="s">
        <v>8</v>
      </c>
      <c r="T34" t="s">
        <v>7</v>
      </c>
      <c r="U34" t="s">
        <v>130</v>
      </c>
    </row>
    <row r="35" spans="1:21" x14ac:dyDescent="0.25">
      <c r="A35" t="s">
        <v>200</v>
      </c>
      <c r="B35" t="s">
        <v>201</v>
      </c>
      <c r="C35" t="s">
        <v>533</v>
      </c>
      <c r="D35" t="s">
        <v>6</v>
      </c>
      <c r="E35" t="s">
        <v>44</v>
      </c>
      <c r="F35" t="s">
        <v>80</v>
      </c>
      <c r="G35" t="s">
        <v>6</v>
      </c>
      <c r="H35" t="s">
        <v>50</v>
      </c>
      <c r="I35" t="s">
        <v>76</v>
      </c>
      <c r="J35" t="s">
        <v>53</v>
      </c>
      <c r="K35" t="s">
        <v>71</v>
      </c>
      <c r="L35" t="s">
        <v>123</v>
      </c>
      <c r="M35" t="s">
        <v>68</v>
      </c>
      <c r="N35" t="s">
        <v>49</v>
      </c>
      <c r="O35" t="s">
        <v>55</v>
      </c>
      <c r="P35" t="s">
        <v>4</v>
      </c>
      <c r="Q35" t="s">
        <v>76</v>
      </c>
      <c r="R35" t="s">
        <v>50</v>
      </c>
      <c r="S35" t="s">
        <v>76</v>
      </c>
      <c r="T35" t="s">
        <v>52</v>
      </c>
      <c r="U35" t="s">
        <v>55</v>
      </c>
    </row>
    <row r="36" spans="1:21" x14ac:dyDescent="0.25">
      <c r="A36" t="s">
        <v>202</v>
      </c>
      <c r="B36" t="s">
        <v>203</v>
      </c>
      <c r="C36" t="s">
        <v>558</v>
      </c>
      <c r="D36" t="s">
        <v>44</v>
      </c>
      <c r="E36" t="s">
        <v>53</v>
      </c>
      <c r="F36" t="s">
        <v>112</v>
      </c>
      <c r="G36" t="s">
        <v>124</v>
      </c>
      <c r="H36" t="s">
        <v>53</v>
      </c>
      <c r="I36" t="s">
        <v>5</v>
      </c>
      <c r="J36" t="s">
        <v>5</v>
      </c>
      <c r="K36" t="s">
        <v>59</v>
      </c>
      <c r="L36" t="s">
        <v>12</v>
      </c>
      <c r="M36" t="s">
        <v>17</v>
      </c>
      <c r="N36" t="s">
        <v>128</v>
      </c>
      <c r="O36" t="s">
        <v>152</v>
      </c>
      <c r="P36" t="s">
        <v>67</v>
      </c>
      <c r="Q36" t="s">
        <v>14</v>
      </c>
      <c r="R36" t="s">
        <v>13</v>
      </c>
      <c r="S36" t="s">
        <v>89</v>
      </c>
      <c r="T36" t="s">
        <v>15</v>
      </c>
      <c r="U36" t="s">
        <v>74</v>
      </c>
    </row>
    <row r="37" spans="1:21" x14ac:dyDescent="0.25">
      <c r="A37" t="s">
        <v>204</v>
      </c>
      <c r="B37" t="s">
        <v>92</v>
      </c>
      <c r="C37" t="s">
        <v>541</v>
      </c>
      <c r="D37" t="s">
        <v>154</v>
      </c>
      <c r="E37" t="s">
        <v>173</v>
      </c>
      <c r="F37" t="s">
        <v>196</v>
      </c>
      <c r="G37" t="s">
        <v>154</v>
      </c>
      <c r="H37" t="s">
        <v>160</v>
      </c>
      <c r="I37" t="s">
        <v>193</v>
      </c>
      <c r="J37" t="s">
        <v>171</v>
      </c>
      <c r="K37" t="s">
        <v>181</v>
      </c>
      <c r="L37" t="s">
        <v>176</v>
      </c>
      <c r="M37" t="s">
        <v>12</v>
      </c>
      <c r="N37" t="s">
        <v>4</v>
      </c>
      <c r="O37" t="s">
        <v>44</v>
      </c>
      <c r="P37" t="s">
        <v>51</v>
      </c>
      <c r="Q37" t="s">
        <v>54</v>
      </c>
      <c r="R37" t="s">
        <v>7</v>
      </c>
      <c r="S37" t="s">
        <v>10</v>
      </c>
      <c r="T37" t="s">
        <v>7</v>
      </c>
      <c r="U37" t="s">
        <v>44</v>
      </c>
    </row>
    <row r="38" spans="1:21" x14ac:dyDescent="0.25">
      <c r="A38" t="s">
        <v>205</v>
      </c>
      <c r="B38" t="s">
        <v>96</v>
      </c>
      <c r="C38" t="s">
        <v>537</v>
      </c>
      <c r="D38" t="s">
        <v>156</v>
      </c>
      <c r="E38" t="s">
        <v>158</v>
      </c>
      <c r="F38" t="s">
        <v>206</v>
      </c>
      <c r="G38" t="s">
        <v>190</v>
      </c>
      <c r="H38" t="s">
        <v>167</v>
      </c>
      <c r="I38" t="s">
        <v>155</v>
      </c>
      <c r="J38" t="s">
        <v>171</v>
      </c>
      <c r="K38" t="s">
        <v>159</v>
      </c>
      <c r="L38" t="s">
        <v>207</v>
      </c>
      <c r="M38" t="s">
        <v>15</v>
      </c>
      <c r="N38" t="s">
        <v>128</v>
      </c>
      <c r="O38" t="s">
        <v>60</v>
      </c>
      <c r="P38" t="s">
        <v>75</v>
      </c>
      <c r="Q38" t="s">
        <v>75</v>
      </c>
      <c r="R38" t="s">
        <v>17</v>
      </c>
      <c r="S38" t="s">
        <v>30</v>
      </c>
      <c r="T38" t="s">
        <v>13</v>
      </c>
      <c r="U38" t="s">
        <v>60</v>
      </c>
    </row>
    <row r="39" spans="1:21" x14ac:dyDescent="0.25">
      <c r="A39" t="s">
        <v>208</v>
      </c>
      <c r="B39" t="s">
        <v>111</v>
      </c>
      <c r="C39" t="s">
        <v>531</v>
      </c>
      <c r="D39" t="s">
        <v>4</v>
      </c>
      <c r="E39" t="s">
        <v>53</v>
      </c>
      <c r="F39" t="s">
        <v>209</v>
      </c>
      <c r="G39" t="s">
        <v>12</v>
      </c>
      <c r="H39" t="s">
        <v>53</v>
      </c>
      <c r="I39" t="s">
        <v>71</v>
      </c>
      <c r="J39" t="s">
        <v>53</v>
      </c>
      <c r="K39" t="s">
        <v>10</v>
      </c>
      <c r="L39" t="s">
        <v>77</v>
      </c>
      <c r="M39" t="s">
        <v>20</v>
      </c>
      <c r="N39" t="s">
        <v>87</v>
      </c>
      <c r="O39" t="s">
        <v>129</v>
      </c>
      <c r="P39" t="s">
        <v>75</v>
      </c>
      <c r="Q39" t="s">
        <v>61</v>
      </c>
      <c r="R39" t="s">
        <v>138</v>
      </c>
      <c r="S39" t="s">
        <v>61</v>
      </c>
      <c r="T39" t="s">
        <v>90</v>
      </c>
      <c r="U39" t="s">
        <v>65</v>
      </c>
    </row>
    <row r="40" spans="1:21" x14ac:dyDescent="0.25">
      <c r="A40" t="s">
        <v>210</v>
      </c>
      <c r="B40" t="s">
        <v>114</v>
      </c>
      <c r="C40" t="s">
        <v>543</v>
      </c>
      <c r="D40" t="s">
        <v>123</v>
      </c>
      <c r="E40" t="s">
        <v>43</v>
      </c>
      <c r="F40" t="s">
        <v>58</v>
      </c>
      <c r="G40" t="s">
        <v>44</v>
      </c>
      <c r="H40" t="s">
        <v>43</v>
      </c>
      <c r="I40" t="s">
        <v>69</v>
      </c>
      <c r="J40" t="s">
        <v>51</v>
      </c>
      <c r="K40" t="s">
        <v>70</v>
      </c>
      <c r="L40" t="s">
        <v>77</v>
      </c>
      <c r="M40" t="s">
        <v>90</v>
      </c>
      <c r="N40" t="s">
        <v>129</v>
      </c>
      <c r="O40" t="s">
        <v>88</v>
      </c>
      <c r="P40" t="s">
        <v>13</v>
      </c>
      <c r="Q40" t="s">
        <v>62</v>
      </c>
      <c r="R40" t="s">
        <v>31</v>
      </c>
      <c r="S40" t="s">
        <v>89</v>
      </c>
      <c r="T40" t="s">
        <v>31</v>
      </c>
      <c r="U40" t="s">
        <v>86</v>
      </c>
    </row>
    <row r="41" spans="1:21" x14ac:dyDescent="0.25">
      <c r="A41" t="s">
        <v>211</v>
      </c>
      <c r="B41" t="s">
        <v>122</v>
      </c>
      <c r="C41" t="s">
        <v>545</v>
      </c>
      <c r="D41" t="s">
        <v>77</v>
      </c>
      <c r="E41" t="s">
        <v>68</v>
      </c>
      <c r="F41" t="s">
        <v>144</v>
      </c>
      <c r="G41" t="s">
        <v>94</v>
      </c>
      <c r="H41" t="s">
        <v>43</v>
      </c>
      <c r="I41" t="s">
        <v>69</v>
      </c>
      <c r="J41" t="s">
        <v>12</v>
      </c>
      <c r="K41" t="s">
        <v>54</v>
      </c>
      <c r="L41" t="s">
        <v>6</v>
      </c>
      <c r="M41" t="s">
        <v>52</v>
      </c>
      <c r="N41" t="s">
        <v>6</v>
      </c>
      <c r="O41" t="s">
        <v>94</v>
      </c>
      <c r="P41" t="s">
        <v>12</v>
      </c>
      <c r="Q41" t="s">
        <v>5</v>
      </c>
      <c r="R41" t="s">
        <v>12</v>
      </c>
      <c r="S41" t="s">
        <v>51</v>
      </c>
      <c r="T41" t="s">
        <v>50</v>
      </c>
      <c r="U41" t="s">
        <v>94</v>
      </c>
    </row>
    <row r="42" spans="1:21" x14ac:dyDescent="0.25">
      <c r="A42" t="s">
        <v>212</v>
      </c>
      <c r="B42" t="s">
        <v>126</v>
      </c>
      <c r="C42" t="s">
        <v>554</v>
      </c>
      <c r="D42" t="s">
        <v>213</v>
      </c>
      <c r="E42" t="s">
        <v>157</v>
      </c>
      <c r="F42" t="s">
        <v>214</v>
      </c>
      <c r="G42" t="s">
        <v>199</v>
      </c>
      <c r="H42" t="s">
        <v>170</v>
      </c>
      <c r="I42" t="s">
        <v>160</v>
      </c>
      <c r="J42" t="s">
        <v>171</v>
      </c>
      <c r="K42" t="s">
        <v>215</v>
      </c>
      <c r="L42" t="s">
        <v>173</v>
      </c>
      <c r="M42" t="s">
        <v>4</v>
      </c>
      <c r="N42" t="s">
        <v>53</v>
      </c>
      <c r="O42" t="s">
        <v>124</v>
      </c>
      <c r="P42" t="s">
        <v>69</v>
      </c>
      <c r="Q42" t="s">
        <v>10</v>
      </c>
      <c r="R42" t="s">
        <v>50</v>
      </c>
      <c r="S42" t="s">
        <v>51</v>
      </c>
      <c r="T42" t="s">
        <v>50</v>
      </c>
      <c r="U42" t="s">
        <v>209</v>
      </c>
    </row>
    <row r="43" spans="1:21" x14ac:dyDescent="0.25">
      <c r="A43" t="s">
        <v>216</v>
      </c>
      <c r="B43" t="s">
        <v>132</v>
      </c>
      <c r="C43" t="s">
        <v>553</v>
      </c>
      <c r="D43" t="s">
        <v>49</v>
      </c>
      <c r="E43" t="s">
        <v>51</v>
      </c>
      <c r="F43" t="s">
        <v>93</v>
      </c>
      <c r="G43" t="s">
        <v>52</v>
      </c>
      <c r="H43" t="s">
        <v>12</v>
      </c>
      <c r="I43" t="s">
        <v>76</v>
      </c>
      <c r="J43" t="s">
        <v>43</v>
      </c>
      <c r="K43" t="s">
        <v>10</v>
      </c>
      <c r="L43" t="s">
        <v>44</v>
      </c>
      <c r="M43" t="s">
        <v>183</v>
      </c>
      <c r="N43" t="s">
        <v>25</v>
      </c>
      <c r="O43" t="s">
        <v>25</v>
      </c>
      <c r="P43" t="s">
        <v>186</v>
      </c>
      <c r="Q43" t="s">
        <v>217</v>
      </c>
      <c r="R43" t="s">
        <v>29</v>
      </c>
      <c r="S43" t="s">
        <v>185</v>
      </c>
      <c r="T43" t="s">
        <v>25</v>
      </c>
      <c r="U43" t="s">
        <v>218</v>
      </c>
    </row>
    <row r="44" spans="1:21" x14ac:dyDescent="0.25">
      <c r="A44" t="s">
        <v>219</v>
      </c>
      <c r="B44" t="s">
        <v>135</v>
      </c>
      <c r="C44" t="s">
        <v>536</v>
      </c>
      <c r="D44" t="s">
        <v>49</v>
      </c>
      <c r="E44" t="s">
        <v>68</v>
      </c>
      <c r="F44" t="s">
        <v>220</v>
      </c>
      <c r="G44" t="s">
        <v>49</v>
      </c>
      <c r="H44" t="s">
        <v>53</v>
      </c>
      <c r="I44" t="s">
        <v>76</v>
      </c>
      <c r="J44" t="s">
        <v>53</v>
      </c>
      <c r="K44" t="s">
        <v>59</v>
      </c>
      <c r="L44" t="s">
        <v>77</v>
      </c>
      <c r="M44" t="s">
        <v>15</v>
      </c>
      <c r="N44" t="s">
        <v>87</v>
      </c>
      <c r="O44" t="s">
        <v>88</v>
      </c>
      <c r="P44" t="s">
        <v>19</v>
      </c>
      <c r="Q44" t="s">
        <v>30</v>
      </c>
      <c r="R44" t="s">
        <v>31</v>
      </c>
      <c r="S44" t="s">
        <v>61</v>
      </c>
      <c r="T44" t="s">
        <v>90</v>
      </c>
      <c r="U44" t="s">
        <v>60</v>
      </c>
    </row>
    <row r="45" spans="1:21" x14ac:dyDescent="0.25">
      <c r="A45" t="s">
        <v>221</v>
      </c>
      <c r="B45" t="s">
        <v>143</v>
      </c>
      <c r="C45" t="s">
        <v>540</v>
      </c>
      <c r="D45" t="s">
        <v>175</v>
      </c>
      <c r="E45" t="s">
        <v>176</v>
      </c>
      <c r="F45" t="s">
        <v>214</v>
      </c>
      <c r="G45" t="s">
        <v>169</v>
      </c>
      <c r="H45" t="s">
        <v>167</v>
      </c>
      <c r="I45" t="s">
        <v>160</v>
      </c>
      <c r="J45" t="s">
        <v>154</v>
      </c>
      <c r="K45" t="s">
        <v>222</v>
      </c>
      <c r="L45" t="s">
        <v>223</v>
      </c>
      <c r="M45" t="s">
        <v>52</v>
      </c>
      <c r="N45" t="s">
        <v>44</v>
      </c>
      <c r="O45" t="s">
        <v>224</v>
      </c>
      <c r="P45" t="s">
        <v>76</v>
      </c>
      <c r="Q45" t="s">
        <v>76</v>
      </c>
      <c r="R45" t="s">
        <v>44</v>
      </c>
      <c r="S45" t="s">
        <v>51</v>
      </c>
      <c r="T45" t="s">
        <v>43</v>
      </c>
      <c r="U45" t="s">
        <v>130</v>
      </c>
    </row>
    <row r="46" spans="1:21" x14ac:dyDescent="0.25">
      <c r="A46" t="s">
        <v>225</v>
      </c>
      <c r="B46" t="s">
        <v>146</v>
      </c>
      <c r="C46" t="s">
        <v>552</v>
      </c>
      <c r="D46" t="s">
        <v>80</v>
      </c>
      <c r="E46" t="s">
        <v>53</v>
      </c>
      <c r="F46" t="s">
        <v>80</v>
      </c>
      <c r="G46" t="s">
        <v>44</v>
      </c>
      <c r="H46" t="s">
        <v>68</v>
      </c>
      <c r="I46" t="s">
        <v>71</v>
      </c>
      <c r="J46" t="s">
        <v>52</v>
      </c>
      <c r="K46" t="s">
        <v>10</v>
      </c>
      <c r="L46" t="s">
        <v>130</v>
      </c>
      <c r="M46" t="s">
        <v>77</v>
      </c>
      <c r="N46" t="s">
        <v>44</v>
      </c>
      <c r="O46" t="s">
        <v>123</v>
      </c>
      <c r="P46" t="s">
        <v>51</v>
      </c>
      <c r="Q46" t="s">
        <v>9</v>
      </c>
      <c r="R46" t="s">
        <v>52</v>
      </c>
      <c r="S46" t="s">
        <v>7</v>
      </c>
      <c r="T46" t="s">
        <v>53</v>
      </c>
      <c r="U46" t="s">
        <v>58</v>
      </c>
    </row>
    <row r="47" spans="1:21" x14ac:dyDescent="0.25">
      <c r="A47" t="s">
        <v>226</v>
      </c>
      <c r="B47" t="s">
        <v>150</v>
      </c>
      <c r="C47" t="s">
        <v>549</v>
      </c>
      <c r="D47" t="s">
        <v>227</v>
      </c>
      <c r="E47" t="s">
        <v>104</v>
      </c>
      <c r="F47" t="s">
        <v>228</v>
      </c>
      <c r="G47" t="s">
        <v>229</v>
      </c>
      <c r="H47" t="s">
        <v>97</v>
      </c>
      <c r="I47" t="s">
        <v>98</v>
      </c>
      <c r="J47" t="s">
        <v>230</v>
      </c>
      <c r="K47" t="s">
        <v>231</v>
      </c>
      <c r="L47" t="s">
        <v>104</v>
      </c>
      <c r="M47" t="s">
        <v>232</v>
      </c>
      <c r="N47" t="s">
        <v>233</v>
      </c>
      <c r="O47" t="s">
        <v>234</v>
      </c>
      <c r="P47" t="s">
        <v>232</v>
      </c>
      <c r="Q47" t="s">
        <v>235</v>
      </c>
      <c r="R47" t="s">
        <v>236</v>
      </c>
      <c r="S47" t="s">
        <v>236</v>
      </c>
      <c r="T47" t="s">
        <v>236</v>
      </c>
      <c r="U47" t="s">
        <v>237</v>
      </c>
    </row>
    <row r="48" spans="1:21" x14ac:dyDescent="0.25">
      <c r="A48" t="s">
        <v>238</v>
      </c>
      <c r="B48" t="s">
        <v>239</v>
      </c>
      <c r="C48" t="s">
        <v>538</v>
      </c>
      <c r="D48" t="s">
        <v>240</v>
      </c>
      <c r="E48" t="s">
        <v>240</v>
      </c>
      <c r="F48" t="s">
        <v>241</v>
      </c>
      <c r="G48" t="s">
        <v>241</v>
      </c>
      <c r="H48" t="s">
        <v>241</v>
      </c>
      <c r="I48" t="s">
        <v>242</v>
      </c>
      <c r="J48" t="s">
        <v>243</v>
      </c>
      <c r="K48" t="s">
        <v>240</v>
      </c>
      <c r="L48" t="s">
        <v>241</v>
      </c>
      <c r="M48" t="s">
        <v>235</v>
      </c>
      <c r="N48" t="s">
        <v>244</v>
      </c>
      <c r="O48" t="s">
        <v>236</v>
      </c>
      <c r="P48" t="s">
        <v>245</v>
      </c>
      <c r="Q48" t="s">
        <v>246</v>
      </c>
      <c r="R48" t="s">
        <v>244</v>
      </c>
      <c r="S48" t="s">
        <v>247</v>
      </c>
      <c r="T48" t="s">
        <v>244</v>
      </c>
      <c r="U48" t="s">
        <v>248</v>
      </c>
    </row>
    <row r="49" spans="1:21" x14ac:dyDescent="0.25">
      <c r="A49" t="s">
        <v>249</v>
      </c>
      <c r="B49" t="s">
        <v>250</v>
      </c>
      <c r="C49" t="s">
        <v>547</v>
      </c>
      <c r="D49" t="s">
        <v>251</v>
      </c>
      <c r="E49" t="s">
        <v>240</v>
      </c>
      <c r="F49" t="s">
        <v>252</v>
      </c>
      <c r="G49" t="s">
        <v>251</v>
      </c>
      <c r="H49" t="s">
        <v>240</v>
      </c>
      <c r="I49" t="s">
        <v>243</v>
      </c>
      <c r="J49" t="s">
        <v>240</v>
      </c>
      <c r="K49" t="s">
        <v>242</v>
      </c>
      <c r="L49" t="s">
        <v>241</v>
      </c>
      <c r="M49" t="s">
        <v>240</v>
      </c>
      <c r="N49" t="s">
        <v>241</v>
      </c>
      <c r="O49" t="s">
        <v>241</v>
      </c>
      <c r="P49" t="s">
        <v>252</v>
      </c>
      <c r="Q49" t="s">
        <v>252</v>
      </c>
      <c r="R49" t="s">
        <v>240</v>
      </c>
      <c r="S49" t="s">
        <v>243</v>
      </c>
      <c r="T49" t="s">
        <v>241</v>
      </c>
      <c r="U49" t="s">
        <v>251</v>
      </c>
    </row>
    <row r="50" spans="1:21" x14ac:dyDescent="0.25">
      <c r="A50" t="s">
        <v>253</v>
      </c>
      <c r="B50" t="s">
        <v>3</v>
      </c>
      <c r="C50" t="s">
        <v>528</v>
      </c>
      <c r="D50" t="s">
        <v>170</v>
      </c>
      <c r="E50" t="s">
        <v>222</v>
      </c>
      <c r="F50" t="s">
        <v>196</v>
      </c>
      <c r="G50" t="s">
        <v>173</v>
      </c>
      <c r="H50" t="s">
        <v>158</v>
      </c>
      <c r="I50" t="s">
        <v>159</v>
      </c>
      <c r="J50" t="s">
        <v>222</v>
      </c>
      <c r="K50" t="s">
        <v>180</v>
      </c>
      <c r="L50" t="s">
        <v>173</v>
      </c>
      <c r="M50" t="s">
        <v>8</v>
      </c>
      <c r="N50" t="s">
        <v>8</v>
      </c>
      <c r="O50" t="s">
        <v>50</v>
      </c>
      <c r="P50" t="s">
        <v>59</v>
      </c>
      <c r="Q50" t="s">
        <v>9</v>
      </c>
      <c r="R50" t="s">
        <v>76</v>
      </c>
      <c r="S50" t="s">
        <v>45</v>
      </c>
      <c r="T50" t="s">
        <v>43</v>
      </c>
      <c r="U50" t="s">
        <v>4</v>
      </c>
    </row>
    <row r="51" spans="1:21" x14ac:dyDescent="0.25">
      <c r="A51" t="s">
        <v>254</v>
      </c>
      <c r="B51" t="s">
        <v>22</v>
      </c>
      <c r="C51" t="s">
        <v>525</v>
      </c>
      <c r="D51" t="s">
        <v>138</v>
      </c>
      <c r="E51" t="s">
        <v>61</v>
      </c>
      <c r="F51" t="s">
        <v>60</v>
      </c>
      <c r="G51" t="s">
        <v>17</v>
      </c>
      <c r="H51" t="s">
        <v>30</v>
      </c>
      <c r="I51" t="s">
        <v>89</v>
      </c>
      <c r="J51" t="s">
        <v>67</v>
      </c>
      <c r="K51" t="s">
        <v>30</v>
      </c>
      <c r="L51" t="s">
        <v>90</v>
      </c>
      <c r="M51" t="s">
        <v>186</v>
      </c>
      <c r="N51" t="s">
        <v>185</v>
      </c>
      <c r="O51" t="s">
        <v>255</v>
      </c>
      <c r="P51" t="s">
        <v>24</v>
      </c>
      <c r="Q51" t="s">
        <v>256</v>
      </c>
      <c r="R51" t="s">
        <v>184</v>
      </c>
      <c r="S51" t="s">
        <v>217</v>
      </c>
      <c r="T51" t="s">
        <v>257</v>
      </c>
      <c r="U51" t="s">
        <v>186</v>
      </c>
    </row>
    <row r="52" spans="1:21" x14ac:dyDescent="0.25">
      <c r="A52" t="s">
        <v>258</v>
      </c>
      <c r="B52" t="s">
        <v>33</v>
      </c>
      <c r="C52" t="s">
        <v>529</v>
      </c>
      <c r="D52" t="s">
        <v>259</v>
      </c>
      <c r="E52" t="s">
        <v>116</v>
      </c>
      <c r="F52" t="s">
        <v>260</v>
      </c>
      <c r="G52" t="s">
        <v>116</v>
      </c>
      <c r="H52" t="s">
        <v>42</v>
      </c>
      <c r="I52" t="s">
        <v>119</v>
      </c>
      <c r="J52" t="s">
        <v>35</v>
      </c>
      <c r="K52" t="s">
        <v>261</v>
      </c>
      <c r="L52" t="s">
        <v>139</v>
      </c>
      <c r="M52" t="s">
        <v>50</v>
      </c>
      <c r="N52" t="s">
        <v>50</v>
      </c>
      <c r="O52" t="s">
        <v>12</v>
      </c>
      <c r="P52" t="s">
        <v>71</v>
      </c>
      <c r="Q52" t="s">
        <v>54</v>
      </c>
      <c r="R52" t="s">
        <v>7</v>
      </c>
      <c r="S52" t="s">
        <v>10</v>
      </c>
      <c r="T52" t="s">
        <v>51</v>
      </c>
      <c r="U52" t="s">
        <v>12</v>
      </c>
    </row>
    <row r="53" spans="1:21" x14ac:dyDescent="0.25">
      <c r="A53" t="s">
        <v>262</v>
      </c>
      <c r="B53" t="s">
        <v>48</v>
      </c>
      <c r="C53" t="s">
        <v>530</v>
      </c>
      <c r="D53" t="s">
        <v>77</v>
      </c>
      <c r="E53" t="s">
        <v>12</v>
      </c>
      <c r="F53" t="s">
        <v>6</v>
      </c>
      <c r="G53" t="s">
        <v>130</v>
      </c>
      <c r="H53" t="s">
        <v>43</v>
      </c>
      <c r="I53" t="s">
        <v>69</v>
      </c>
      <c r="J53" t="s">
        <v>4</v>
      </c>
      <c r="K53" t="s">
        <v>11</v>
      </c>
      <c r="L53" t="s">
        <v>6</v>
      </c>
      <c r="M53" t="s">
        <v>158</v>
      </c>
      <c r="N53" t="s">
        <v>190</v>
      </c>
      <c r="O53" t="s">
        <v>179</v>
      </c>
      <c r="P53" t="s">
        <v>222</v>
      </c>
      <c r="Q53" t="s">
        <v>263</v>
      </c>
      <c r="R53" t="s">
        <v>171</v>
      </c>
      <c r="S53" t="s">
        <v>155</v>
      </c>
      <c r="T53" t="s">
        <v>160</v>
      </c>
      <c r="U53" t="s">
        <v>156</v>
      </c>
    </row>
    <row r="54" spans="1:21" x14ac:dyDescent="0.25">
      <c r="A54" t="s">
        <v>264</v>
      </c>
      <c r="B54" t="s">
        <v>57</v>
      </c>
      <c r="C54" t="s">
        <v>527</v>
      </c>
      <c r="D54" t="s">
        <v>166</v>
      </c>
      <c r="E54" t="s">
        <v>157</v>
      </c>
      <c r="F54" t="s">
        <v>156</v>
      </c>
      <c r="G54" t="s">
        <v>265</v>
      </c>
      <c r="H54" t="s">
        <v>177</v>
      </c>
      <c r="I54" t="s">
        <v>155</v>
      </c>
      <c r="J54" t="s">
        <v>177</v>
      </c>
      <c r="K54" t="s">
        <v>180</v>
      </c>
      <c r="L54" t="s">
        <v>169</v>
      </c>
      <c r="M54" t="s">
        <v>194</v>
      </c>
      <c r="N54" t="s">
        <v>158</v>
      </c>
      <c r="O54" t="s">
        <v>166</v>
      </c>
      <c r="P54" t="s">
        <v>266</v>
      </c>
      <c r="Q54" t="s">
        <v>193</v>
      </c>
      <c r="R54" t="s">
        <v>157</v>
      </c>
      <c r="S54" t="s">
        <v>266</v>
      </c>
      <c r="T54" t="s">
        <v>177</v>
      </c>
      <c r="U54" t="s">
        <v>196</v>
      </c>
    </row>
    <row r="55" spans="1:21" x14ac:dyDescent="0.25">
      <c r="A55" t="s">
        <v>267</v>
      </c>
      <c r="B55" t="s">
        <v>64</v>
      </c>
      <c r="C55" t="s">
        <v>546</v>
      </c>
      <c r="D55" t="s">
        <v>77</v>
      </c>
      <c r="E55" t="s">
        <v>51</v>
      </c>
      <c r="F55" t="s">
        <v>93</v>
      </c>
      <c r="G55" t="s">
        <v>68</v>
      </c>
      <c r="H55" t="s">
        <v>8</v>
      </c>
      <c r="I55" t="s">
        <v>45</v>
      </c>
      <c r="J55" t="s">
        <v>7</v>
      </c>
      <c r="K55" t="s">
        <v>59</v>
      </c>
      <c r="L55" t="s">
        <v>49</v>
      </c>
      <c r="M55" t="s">
        <v>171</v>
      </c>
      <c r="N55" t="s">
        <v>154</v>
      </c>
      <c r="O55" t="s">
        <v>170</v>
      </c>
      <c r="P55" t="s">
        <v>160</v>
      </c>
      <c r="Q55" t="s">
        <v>180</v>
      </c>
      <c r="R55" t="s">
        <v>171</v>
      </c>
      <c r="S55" t="s">
        <v>155</v>
      </c>
      <c r="T55" t="s">
        <v>222</v>
      </c>
      <c r="U55" t="s">
        <v>199</v>
      </c>
    </row>
    <row r="56" spans="1:21" x14ac:dyDescent="0.25">
      <c r="A56" t="s">
        <v>268</v>
      </c>
      <c r="B56" t="s">
        <v>73</v>
      </c>
      <c r="C56" t="s">
        <v>539</v>
      </c>
      <c r="D56" t="s">
        <v>123</v>
      </c>
      <c r="E56" t="s">
        <v>51</v>
      </c>
      <c r="F56" t="s">
        <v>49</v>
      </c>
      <c r="G56" t="s">
        <v>124</v>
      </c>
      <c r="H56" t="s">
        <v>7</v>
      </c>
      <c r="I56" t="s">
        <v>69</v>
      </c>
      <c r="J56" t="s">
        <v>7</v>
      </c>
      <c r="K56" t="s">
        <v>69</v>
      </c>
      <c r="L56" t="s">
        <v>77</v>
      </c>
      <c r="M56" t="s">
        <v>157</v>
      </c>
      <c r="N56" t="s">
        <v>154</v>
      </c>
      <c r="O56" t="s">
        <v>169</v>
      </c>
      <c r="P56" t="s">
        <v>177</v>
      </c>
      <c r="Q56" t="s">
        <v>181</v>
      </c>
      <c r="R56" t="s">
        <v>194</v>
      </c>
      <c r="S56" t="s">
        <v>222</v>
      </c>
      <c r="T56" t="s">
        <v>170</v>
      </c>
      <c r="U56" t="s">
        <v>196</v>
      </c>
    </row>
    <row r="57" spans="1:21" x14ac:dyDescent="0.25">
      <c r="A57" t="s">
        <v>269</v>
      </c>
      <c r="B57" t="s">
        <v>79</v>
      </c>
      <c r="C57" t="s">
        <v>535</v>
      </c>
      <c r="D57" t="s">
        <v>77</v>
      </c>
      <c r="E57" t="s">
        <v>51</v>
      </c>
      <c r="F57" t="s">
        <v>93</v>
      </c>
      <c r="G57" t="s">
        <v>50</v>
      </c>
      <c r="H57" t="s">
        <v>53</v>
      </c>
      <c r="I57" t="s">
        <v>54</v>
      </c>
      <c r="J57" t="s">
        <v>7</v>
      </c>
      <c r="K57" t="s">
        <v>45</v>
      </c>
      <c r="L57" t="s">
        <v>12</v>
      </c>
      <c r="M57" t="s">
        <v>68</v>
      </c>
      <c r="N57" t="s">
        <v>68</v>
      </c>
      <c r="O57" t="s">
        <v>52</v>
      </c>
      <c r="P57" t="s">
        <v>8</v>
      </c>
      <c r="Q57" t="s">
        <v>46</v>
      </c>
      <c r="R57" t="s">
        <v>68</v>
      </c>
      <c r="S57" t="s">
        <v>10</v>
      </c>
      <c r="T57" t="s">
        <v>7</v>
      </c>
      <c r="U57" t="s">
        <v>123</v>
      </c>
    </row>
    <row r="58" spans="1:21" x14ac:dyDescent="0.25">
      <c r="A58" t="s">
        <v>270</v>
      </c>
      <c r="B58" t="s">
        <v>192</v>
      </c>
      <c r="C58" t="s">
        <v>544</v>
      </c>
      <c r="D58" t="s">
        <v>156</v>
      </c>
      <c r="E58" t="s">
        <v>194</v>
      </c>
      <c r="F58" t="s">
        <v>213</v>
      </c>
      <c r="G58" t="s">
        <v>154</v>
      </c>
      <c r="H58" t="s">
        <v>170</v>
      </c>
      <c r="I58" t="s">
        <v>193</v>
      </c>
      <c r="J58" t="s">
        <v>157</v>
      </c>
      <c r="K58" t="s">
        <v>271</v>
      </c>
      <c r="L58" t="s">
        <v>207</v>
      </c>
      <c r="M58" t="s">
        <v>166</v>
      </c>
      <c r="N58" t="s">
        <v>166</v>
      </c>
      <c r="O58" t="s">
        <v>156</v>
      </c>
      <c r="P58" t="s">
        <v>160</v>
      </c>
      <c r="Q58" t="s">
        <v>215</v>
      </c>
      <c r="R58" t="s">
        <v>154</v>
      </c>
      <c r="S58" t="s">
        <v>155</v>
      </c>
      <c r="T58" t="s">
        <v>160</v>
      </c>
      <c r="U58" t="s">
        <v>199</v>
      </c>
    </row>
    <row r="59" spans="1:21" x14ac:dyDescent="0.25">
      <c r="A59" t="s">
        <v>272</v>
      </c>
      <c r="B59" t="s">
        <v>82</v>
      </c>
      <c r="C59" t="s">
        <v>557</v>
      </c>
      <c r="D59" t="s">
        <v>52</v>
      </c>
      <c r="E59" t="s">
        <v>53</v>
      </c>
      <c r="F59" t="s">
        <v>6</v>
      </c>
      <c r="G59" t="s">
        <v>4</v>
      </c>
      <c r="H59" t="s">
        <v>7</v>
      </c>
      <c r="I59" t="s">
        <v>10</v>
      </c>
      <c r="J59" t="s">
        <v>53</v>
      </c>
      <c r="K59" t="s">
        <v>9</v>
      </c>
      <c r="L59" t="s">
        <v>49</v>
      </c>
      <c r="M59" t="s">
        <v>34</v>
      </c>
      <c r="N59" t="s">
        <v>118</v>
      </c>
      <c r="O59" t="s">
        <v>260</v>
      </c>
      <c r="P59" t="s">
        <v>116</v>
      </c>
      <c r="Q59" t="s">
        <v>261</v>
      </c>
      <c r="R59" t="s">
        <v>42</v>
      </c>
      <c r="S59" t="s">
        <v>273</v>
      </c>
      <c r="T59" t="s">
        <v>274</v>
      </c>
      <c r="U59" t="s">
        <v>115</v>
      </c>
    </row>
    <row r="60" spans="1:21" x14ac:dyDescent="0.25">
      <c r="A60" t="s">
        <v>275</v>
      </c>
      <c r="B60" t="s">
        <v>84</v>
      </c>
      <c r="C60" t="s">
        <v>556</v>
      </c>
      <c r="D60" t="s">
        <v>196</v>
      </c>
      <c r="E60" t="s">
        <v>171</v>
      </c>
      <c r="F60" t="s">
        <v>198</v>
      </c>
      <c r="G60" t="s">
        <v>207</v>
      </c>
      <c r="H60" t="s">
        <v>154</v>
      </c>
      <c r="I60" t="s">
        <v>158</v>
      </c>
      <c r="J60" t="s">
        <v>169</v>
      </c>
      <c r="K60" t="s">
        <v>222</v>
      </c>
      <c r="L60" t="s">
        <v>196</v>
      </c>
      <c r="M60" t="s">
        <v>207</v>
      </c>
      <c r="N60" t="s">
        <v>179</v>
      </c>
      <c r="O60" t="s">
        <v>156</v>
      </c>
      <c r="P60" t="s">
        <v>158</v>
      </c>
      <c r="Q60" t="s">
        <v>215</v>
      </c>
      <c r="R60" t="s">
        <v>265</v>
      </c>
      <c r="S60" t="s">
        <v>177</v>
      </c>
      <c r="T60" t="s">
        <v>166</v>
      </c>
      <c r="U60" t="s">
        <v>276</v>
      </c>
    </row>
    <row r="61" spans="1:21" x14ac:dyDescent="0.25">
      <c r="A61" t="s">
        <v>277</v>
      </c>
      <c r="B61" t="s">
        <v>201</v>
      </c>
      <c r="C61" t="s">
        <v>533</v>
      </c>
      <c r="D61" t="s">
        <v>123</v>
      </c>
      <c r="E61" t="s">
        <v>68</v>
      </c>
      <c r="F61" t="s">
        <v>80</v>
      </c>
      <c r="G61" t="s">
        <v>77</v>
      </c>
      <c r="H61" t="s">
        <v>77</v>
      </c>
      <c r="I61" t="s">
        <v>10</v>
      </c>
      <c r="J61" t="s">
        <v>68</v>
      </c>
      <c r="K61" t="s">
        <v>46</v>
      </c>
      <c r="L61" t="s">
        <v>44</v>
      </c>
      <c r="M61" t="s">
        <v>173</v>
      </c>
      <c r="N61" t="s">
        <v>190</v>
      </c>
      <c r="O61" t="s">
        <v>196</v>
      </c>
      <c r="P61" t="s">
        <v>167</v>
      </c>
      <c r="Q61" t="s">
        <v>222</v>
      </c>
      <c r="R61" t="s">
        <v>167</v>
      </c>
      <c r="S61" t="s">
        <v>215</v>
      </c>
      <c r="T61" t="s">
        <v>166</v>
      </c>
      <c r="U61" t="s">
        <v>207</v>
      </c>
    </row>
    <row r="62" spans="1:21" x14ac:dyDescent="0.25">
      <c r="A62" t="s">
        <v>278</v>
      </c>
      <c r="B62" t="s">
        <v>203</v>
      </c>
      <c r="C62" t="s">
        <v>558</v>
      </c>
      <c r="D62" t="s">
        <v>196</v>
      </c>
      <c r="E62" t="s">
        <v>190</v>
      </c>
      <c r="F62" t="s">
        <v>206</v>
      </c>
      <c r="G62" t="s">
        <v>265</v>
      </c>
      <c r="H62" t="s">
        <v>160</v>
      </c>
      <c r="I62" t="s">
        <v>215</v>
      </c>
      <c r="J62" t="s">
        <v>173</v>
      </c>
      <c r="K62" t="s">
        <v>222</v>
      </c>
      <c r="L62" t="s">
        <v>223</v>
      </c>
      <c r="M62" t="s">
        <v>4</v>
      </c>
      <c r="N62" t="s">
        <v>77</v>
      </c>
      <c r="O62" t="s">
        <v>130</v>
      </c>
      <c r="P62" t="s">
        <v>43</v>
      </c>
      <c r="Q62" t="s">
        <v>69</v>
      </c>
      <c r="R62" t="s">
        <v>77</v>
      </c>
      <c r="S62" t="s">
        <v>5</v>
      </c>
      <c r="T62" t="s">
        <v>44</v>
      </c>
      <c r="U62" t="s">
        <v>93</v>
      </c>
    </row>
    <row r="63" spans="1:21" x14ac:dyDescent="0.25">
      <c r="A63" t="s">
        <v>279</v>
      </c>
      <c r="B63" t="s">
        <v>92</v>
      </c>
      <c r="C63" t="s">
        <v>541</v>
      </c>
      <c r="D63" t="s">
        <v>49</v>
      </c>
      <c r="E63" t="s">
        <v>51</v>
      </c>
      <c r="F63" t="s">
        <v>58</v>
      </c>
      <c r="G63" t="s">
        <v>44</v>
      </c>
      <c r="H63" t="s">
        <v>53</v>
      </c>
      <c r="I63" t="s">
        <v>71</v>
      </c>
      <c r="J63" t="s">
        <v>53</v>
      </c>
      <c r="K63" t="s">
        <v>59</v>
      </c>
      <c r="L63" t="s">
        <v>68</v>
      </c>
      <c r="M63" t="s">
        <v>51</v>
      </c>
      <c r="N63" t="s">
        <v>53</v>
      </c>
      <c r="O63" t="s">
        <v>52</v>
      </c>
      <c r="P63" t="s">
        <v>76</v>
      </c>
      <c r="Q63" t="s">
        <v>45</v>
      </c>
      <c r="R63" t="s">
        <v>8</v>
      </c>
      <c r="S63" t="s">
        <v>59</v>
      </c>
      <c r="T63" t="s">
        <v>53</v>
      </c>
      <c r="U63" t="s">
        <v>94</v>
      </c>
    </row>
    <row r="64" spans="1:21" x14ac:dyDescent="0.25">
      <c r="A64" t="s">
        <v>280</v>
      </c>
      <c r="B64" t="s">
        <v>96</v>
      </c>
      <c r="C64" t="s">
        <v>537</v>
      </c>
      <c r="D64" t="s">
        <v>166</v>
      </c>
      <c r="E64" t="s">
        <v>167</v>
      </c>
      <c r="F64" t="s">
        <v>207</v>
      </c>
      <c r="G64" t="s">
        <v>173</v>
      </c>
      <c r="H64" t="s">
        <v>167</v>
      </c>
      <c r="I64" t="s">
        <v>215</v>
      </c>
      <c r="J64" t="s">
        <v>157</v>
      </c>
      <c r="K64" t="s">
        <v>263</v>
      </c>
      <c r="L64" t="s">
        <v>194</v>
      </c>
      <c r="M64" t="s">
        <v>171</v>
      </c>
      <c r="N64" t="s">
        <v>190</v>
      </c>
      <c r="O64" t="s">
        <v>156</v>
      </c>
      <c r="P64" t="s">
        <v>193</v>
      </c>
      <c r="Q64" t="s">
        <v>159</v>
      </c>
      <c r="R64" t="s">
        <v>171</v>
      </c>
      <c r="S64" t="s">
        <v>193</v>
      </c>
      <c r="T64" t="s">
        <v>158</v>
      </c>
      <c r="U64" t="s">
        <v>167</v>
      </c>
    </row>
    <row r="65" spans="1:21" x14ac:dyDescent="0.25">
      <c r="A65" t="s">
        <v>281</v>
      </c>
      <c r="B65" t="s">
        <v>111</v>
      </c>
      <c r="C65" t="s">
        <v>531</v>
      </c>
      <c r="D65" t="s">
        <v>207</v>
      </c>
      <c r="E65" t="s">
        <v>160</v>
      </c>
      <c r="F65" t="s">
        <v>282</v>
      </c>
      <c r="G65" t="s">
        <v>169</v>
      </c>
      <c r="H65" t="s">
        <v>171</v>
      </c>
      <c r="I65" t="s">
        <v>215</v>
      </c>
      <c r="J65" t="s">
        <v>160</v>
      </c>
      <c r="K65" t="s">
        <v>283</v>
      </c>
      <c r="L65" t="s">
        <v>199</v>
      </c>
      <c r="M65" t="s">
        <v>194</v>
      </c>
      <c r="N65" t="s">
        <v>173</v>
      </c>
      <c r="O65" t="s">
        <v>166</v>
      </c>
      <c r="P65" t="s">
        <v>157</v>
      </c>
      <c r="Q65" t="s">
        <v>155</v>
      </c>
      <c r="R65" t="s">
        <v>154</v>
      </c>
      <c r="S65" t="s">
        <v>193</v>
      </c>
      <c r="T65" t="s">
        <v>158</v>
      </c>
      <c r="U65" t="s">
        <v>207</v>
      </c>
    </row>
    <row r="66" spans="1:21" x14ac:dyDescent="0.25">
      <c r="A66" t="s">
        <v>284</v>
      </c>
      <c r="B66" t="s">
        <v>114</v>
      </c>
      <c r="C66" t="s">
        <v>543</v>
      </c>
      <c r="D66" t="s">
        <v>176</v>
      </c>
      <c r="E66" t="s">
        <v>167</v>
      </c>
      <c r="F66" t="s">
        <v>175</v>
      </c>
      <c r="G66" t="s">
        <v>207</v>
      </c>
      <c r="H66" t="s">
        <v>158</v>
      </c>
      <c r="I66" t="s">
        <v>160</v>
      </c>
      <c r="J66" t="s">
        <v>194</v>
      </c>
      <c r="K66" t="s">
        <v>172</v>
      </c>
      <c r="L66" t="s">
        <v>166</v>
      </c>
      <c r="M66" t="s">
        <v>154</v>
      </c>
      <c r="N66" t="s">
        <v>190</v>
      </c>
      <c r="O66" t="s">
        <v>190</v>
      </c>
      <c r="P66" t="s">
        <v>158</v>
      </c>
      <c r="Q66" t="s">
        <v>271</v>
      </c>
      <c r="R66" t="s">
        <v>173</v>
      </c>
      <c r="S66" t="s">
        <v>181</v>
      </c>
      <c r="T66" t="s">
        <v>171</v>
      </c>
      <c r="U66" t="s">
        <v>156</v>
      </c>
    </row>
    <row r="67" spans="1:21" x14ac:dyDescent="0.25">
      <c r="A67" t="s">
        <v>285</v>
      </c>
      <c r="B67" t="s">
        <v>122</v>
      </c>
      <c r="C67" t="s">
        <v>545</v>
      </c>
      <c r="D67" t="s">
        <v>156</v>
      </c>
      <c r="E67" t="s">
        <v>176</v>
      </c>
      <c r="F67" t="s">
        <v>286</v>
      </c>
      <c r="G67" t="s">
        <v>265</v>
      </c>
      <c r="H67" t="s">
        <v>171</v>
      </c>
      <c r="I67" t="s">
        <v>193</v>
      </c>
      <c r="J67" t="s">
        <v>173</v>
      </c>
      <c r="K67" t="s">
        <v>181</v>
      </c>
      <c r="L67" t="s">
        <v>169</v>
      </c>
      <c r="M67" t="s">
        <v>170</v>
      </c>
      <c r="N67" t="s">
        <v>190</v>
      </c>
      <c r="O67" t="s">
        <v>196</v>
      </c>
      <c r="P67" t="s">
        <v>170</v>
      </c>
      <c r="Q67" t="s">
        <v>266</v>
      </c>
      <c r="R67" t="s">
        <v>171</v>
      </c>
      <c r="S67" t="s">
        <v>171</v>
      </c>
      <c r="T67" t="s">
        <v>154</v>
      </c>
      <c r="U67" t="s">
        <v>286</v>
      </c>
    </row>
    <row r="68" spans="1:21" x14ac:dyDescent="0.25">
      <c r="A68" t="s">
        <v>287</v>
      </c>
      <c r="B68" t="s">
        <v>126</v>
      </c>
      <c r="C68" t="s">
        <v>554</v>
      </c>
      <c r="D68" t="s">
        <v>156</v>
      </c>
      <c r="E68" t="s">
        <v>171</v>
      </c>
      <c r="F68" t="s">
        <v>288</v>
      </c>
      <c r="G68" t="s">
        <v>154</v>
      </c>
      <c r="H68" t="s">
        <v>176</v>
      </c>
      <c r="I68" t="s">
        <v>271</v>
      </c>
      <c r="J68" t="s">
        <v>170</v>
      </c>
      <c r="K68" t="s">
        <v>172</v>
      </c>
      <c r="L68" t="s">
        <v>176</v>
      </c>
      <c r="M68" t="s">
        <v>173</v>
      </c>
      <c r="N68" t="s">
        <v>176</v>
      </c>
      <c r="O68" t="s">
        <v>276</v>
      </c>
      <c r="P68" t="s">
        <v>181</v>
      </c>
      <c r="Q68" t="s">
        <v>181</v>
      </c>
      <c r="R68" t="s">
        <v>167</v>
      </c>
      <c r="S68" t="s">
        <v>193</v>
      </c>
      <c r="T68" t="s">
        <v>167</v>
      </c>
      <c r="U68" t="s">
        <v>282</v>
      </c>
    </row>
    <row r="69" spans="1:21" x14ac:dyDescent="0.25">
      <c r="A69" t="s">
        <v>289</v>
      </c>
      <c r="B69" t="s">
        <v>132</v>
      </c>
      <c r="C69" t="s">
        <v>553</v>
      </c>
      <c r="D69" t="s">
        <v>179</v>
      </c>
      <c r="E69" t="s">
        <v>194</v>
      </c>
      <c r="F69" t="s">
        <v>276</v>
      </c>
      <c r="G69" t="s">
        <v>190</v>
      </c>
      <c r="H69" t="s">
        <v>194</v>
      </c>
      <c r="I69" t="s">
        <v>172</v>
      </c>
      <c r="J69" t="s">
        <v>158</v>
      </c>
      <c r="K69" t="s">
        <v>155</v>
      </c>
      <c r="L69" t="s">
        <v>176</v>
      </c>
      <c r="M69" t="s">
        <v>53</v>
      </c>
      <c r="N69" t="s">
        <v>4</v>
      </c>
      <c r="O69" t="s">
        <v>77</v>
      </c>
      <c r="P69" t="s">
        <v>8</v>
      </c>
      <c r="Q69" t="s">
        <v>45</v>
      </c>
      <c r="R69" t="s">
        <v>43</v>
      </c>
      <c r="S69" t="s">
        <v>10</v>
      </c>
      <c r="T69" t="s">
        <v>51</v>
      </c>
      <c r="U69" t="s">
        <v>290</v>
      </c>
    </row>
    <row r="70" spans="1:21" x14ac:dyDescent="0.25">
      <c r="A70" t="s">
        <v>291</v>
      </c>
      <c r="B70" t="s">
        <v>135</v>
      </c>
      <c r="C70" t="s">
        <v>536</v>
      </c>
      <c r="D70" t="s">
        <v>55</v>
      </c>
      <c r="E70" t="s">
        <v>7</v>
      </c>
      <c r="F70" t="s">
        <v>209</v>
      </c>
      <c r="G70" t="s">
        <v>123</v>
      </c>
      <c r="H70" t="s">
        <v>68</v>
      </c>
      <c r="I70" t="s">
        <v>71</v>
      </c>
      <c r="J70" t="s">
        <v>12</v>
      </c>
      <c r="K70" t="s">
        <v>46</v>
      </c>
      <c r="L70" t="s">
        <v>94</v>
      </c>
      <c r="M70" t="s">
        <v>31</v>
      </c>
      <c r="N70" t="s">
        <v>31</v>
      </c>
      <c r="O70" t="s">
        <v>87</v>
      </c>
      <c r="P70" t="s">
        <v>67</v>
      </c>
      <c r="Q70" t="s">
        <v>89</v>
      </c>
      <c r="R70" t="s">
        <v>31</v>
      </c>
      <c r="S70" t="s">
        <v>67</v>
      </c>
      <c r="T70" t="s">
        <v>17</v>
      </c>
      <c r="U70" t="s">
        <v>74</v>
      </c>
    </row>
    <row r="71" spans="1:21" x14ac:dyDescent="0.25">
      <c r="A71" t="s">
        <v>292</v>
      </c>
      <c r="B71" t="s">
        <v>143</v>
      </c>
      <c r="C71" t="s">
        <v>540</v>
      </c>
      <c r="D71" t="s">
        <v>189</v>
      </c>
      <c r="E71" t="s">
        <v>170</v>
      </c>
      <c r="F71" t="s">
        <v>196</v>
      </c>
      <c r="G71" t="s">
        <v>223</v>
      </c>
      <c r="H71" t="s">
        <v>194</v>
      </c>
      <c r="I71" t="s">
        <v>177</v>
      </c>
      <c r="J71" t="s">
        <v>173</v>
      </c>
      <c r="K71" t="s">
        <v>160</v>
      </c>
      <c r="L71" t="s">
        <v>156</v>
      </c>
      <c r="M71" t="s">
        <v>43</v>
      </c>
      <c r="N71" t="s">
        <v>52</v>
      </c>
      <c r="O71" t="s">
        <v>6</v>
      </c>
      <c r="P71" t="s">
        <v>8</v>
      </c>
      <c r="Q71" t="s">
        <v>8</v>
      </c>
      <c r="R71" t="s">
        <v>12</v>
      </c>
      <c r="S71" t="s">
        <v>10</v>
      </c>
      <c r="T71" t="s">
        <v>76</v>
      </c>
      <c r="U71" t="s">
        <v>6</v>
      </c>
    </row>
    <row r="72" spans="1:21" x14ac:dyDescent="0.25">
      <c r="A72" t="s">
        <v>293</v>
      </c>
      <c r="B72" t="s">
        <v>146</v>
      </c>
      <c r="C72" t="s">
        <v>552</v>
      </c>
      <c r="D72" t="s">
        <v>179</v>
      </c>
      <c r="E72" t="s">
        <v>157</v>
      </c>
      <c r="F72" t="s">
        <v>276</v>
      </c>
      <c r="G72" t="s">
        <v>190</v>
      </c>
      <c r="H72" t="s">
        <v>176</v>
      </c>
      <c r="I72" t="s">
        <v>193</v>
      </c>
      <c r="J72" t="s">
        <v>173</v>
      </c>
      <c r="K72" t="s">
        <v>172</v>
      </c>
      <c r="L72" t="s">
        <v>156</v>
      </c>
      <c r="M72" t="s">
        <v>170</v>
      </c>
      <c r="N72" t="s">
        <v>190</v>
      </c>
      <c r="O72" t="s">
        <v>213</v>
      </c>
      <c r="P72" t="s">
        <v>160</v>
      </c>
      <c r="Q72" t="s">
        <v>172</v>
      </c>
      <c r="R72" t="s">
        <v>173</v>
      </c>
      <c r="S72" t="s">
        <v>193</v>
      </c>
      <c r="T72" t="s">
        <v>173</v>
      </c>
      <c r="U72" t="s">
        <v>198</v>
      </c>
    </row>
    <row r="73" spans="1:21" x14ac:dyDescent="0.25">
      <c r="A73" t="s">
        <v>294</v>
      </c>
      <c r="B73" t="s">
        <v>150</v>
      </c>
      <c r="C73" t="s">
        <v>549</v>
      </c>
      <c r="D73" t="s">
        <v>220</v>
      </c>
      <c r="E73" t="s">
        <v>7</v>
      </c>
      <c r="F73" t="s">
        <v>220</v>
      </c>
      <c r="G73" t="s">
        <v>58</v>
      </c>
      <c r="H73" t="s">
        <v>12</v>
      </c>
      <c r="I73" t="s">
        <v>76</v>
      </c>
      <c r="J73" t="s">
        <v>4</v>
      </c>
      <c r="K73" t="s">
        <v>76</v>
      </c>
      <c r="L73" t="s">
        <v>124</v>
      </c>
      <c r="M73" t="s">
        <v>199</v>
      </c>
      <c r="N73" t="s">
        <v>179</v>
      </c>
      <c r="O73" t="s">
        <v>282</v>
      </c>
      <c r="P73" t="s">
        <v>177</v>
      </c>
      <c r="Q73" t="s">
        <v>266</v>
      </c>
      <c r="R73" t="s">
        <v>207</v>
      </c>
      <c r="S73" t="s">
        <v>167</v>
      </c>
      <c r="T73" t="s">
        <v>176</v>
      </c>
      <c r="U73" t="s">
        <v>288</v>
      </c>
    </row>
    <row r="74" spans="1:21" x14ac:dyDescent="0.25">
      <c r="A74" t="s">
        <v>295</v>
      </c>
      <c r="B74" t="s">
        <v>239</v>
      </c>
      <c r="C74" t="s">
        <v>538</v>
      </c>
      <c r="D74" t="s">
        <v>169</v>
      </c>
      <c r="E74" t="s">
        <v>158</v>
      </c>
      <c r="F74" t="s">
        <v>179</v>
      </c>
      <c r="G74" t="s">
        <v>173</v>
      </c>
      <c r="H74" t="s">
        <v>177</v>
      </c>
      <c r="I74" t="s">
        <v>215</v>
      </c>
      <c r="J74" t="s">
        <v>177</v>
      </c>
      <c r="K74" t="s">
        <v>271</v>
      </c>
      <c r="L74" t="s">
        <v>176</v>
      </c>
      <c r="M74" t="s">
        <v>13</v>
      </c>
      <c r="N74" t="s">
        <v>138</v>
      </c>
      <c r="O74" t="s">
        <v>31</v>
      </c>
      <c r="P74" t="s">
        <v>30</v>
      </c>
      <c r="Q74" t="s">
        <v>66</v>
      </c>
      <c r="R74" t="s">
        <v>75</v>
      </c>
      <c r="S74" t="s">
        <v>14</v>
      </c>
      <c r="T74" t="s">
        <v>75</v>
      </c>
      <c r="U74" t="s">
        <v>128</v>
      </c>
    </row>
    <row r="75" spans="1:21" x14ac:dyDescent="0.25">
      <c r="A75" t="s">
        <v>296</v>
      </c>
      <c r="B75" t="s">
        <v>297</v>
      </c>
      <c r="C75" t="s">
        <v>542</v>
      </c>
      <c r="D75" t="s">
        <v>12</v>
      </c>
      <c r="E75" t="s">
        <v>12</v>
      </c>
      <c r="F75" t="s">
        <v>224</v>
      </c>
      <c r="G75" t="s">
        <v>49</v>
      </c>
      <c r="H75" t="s">
        <v>77</v>
      </c>
      <c r="I75" t="s">
        <v>76</v>
      </c>
      <c r="J75" t="s">
        <v>50</v>
      </c>
      <c r="K75" t="s">
        <v>69</v>
      </c>
      <c r="L75" t="s">
        <v>55</v>
      </c>
      <c r="M75" t="s">
        <v>4</v>
      </c>
      <c r="N75" t="s">
        <v>50</v>
      </c>
      <c r="O75" t="s">
        <v>94</v>
      </c>
      <c r="P75" t="s">
        <v>43</v>
      </c>
      <c r="Q75" t="s">
        <v>10</v>
      </c>
      <c r="R75" t="s">
        <v>44</v>
      </c>
      <c r="S75" t="s">
        <v>8</v>
      </c>
      <c r="T75" t="s">
        <v>50</v>
      </c>
      <c r="U75" t="s">
        <v>58</v>
      </c>
    </row>
    <row r="76" spans="1:21" x14ac:dyDescent="0.25">
      <c r="A76" t="s">
        <v>298</v>
      </c>
      <c r="B76" t="s">
        <v>299</v>
      </c>
      <c r="C76" t="s">
        <v>548</v>
      </c>
      <c r="D76" t="s">
        <v>124</v>
      </c>
      <c r="E76" t="s">
        <v>4</v>
      </c>
      <c r="F76" t="s">
        <v>93</v>
      </c>
      <c r="G76" t="s">
        <v>49</v>
      </c>
      <c r="H76" t="s">
        <v>4</v>
      </c>
      <c r="I76" t="s">
        <v>5</v>
      </c>
      <c r="J76" t="s">
        <v>50</v>
      </c>
      <c r="K76" t="s">
        <v>45</v>
      </c>
      <c r="L76" t="s">
        <v>4</v>
      </c>
      <c r="M76" t="s">
        <v>156</v>
      </c>
      <c r="N76" t="s">
        <v>156</v>
      </c>
      <c r="O76" t="s">
        <v>213</v>
      </c>
      <c r="P76" t="s">
        <v>160</v>
      </c>
      <c r="Q76" t="s">
        <v>215</v>
      </c>
      <c r="R76" t="s">
        <v>176</v>
      </c>
      <c r="S76" t="s">
        <v>177</v>
      </c>
      <c r="T76" t="s">
        <v>173</v>
      </c>
      <c r="U76" t="s">
        <v>156</v>
      </c>
    </row>
    <row r="77" spans="1:21" x14ac:dyDescent="0.25">
      <c r="A77" t="s">
        <v>300</v>
      </c>
      <c r="B77" t="s">
        <v>3</v>
      </c>
      <c r="C77" t="s">
        <v>528</v>
      </c>
      <c r="D77" t="s">
        <v>50</v>
      </c>
      <c r="E77" t="s">
        <v>43</v>
      </c>
      <c r="F77" t="s">
        <v>124</v>
      </c>
      <c r="G77" t="s">
        <v>50</v>
      </c>
      <c r="H77" t="s">
        <v>76</v>
      </c>
      <c r="I77" t="s">
        <v>45</v>
      </c>
      <c r="J77" t="s">
        <v>69</v>
      </c>
      <c r="K77" t="s">
        <v>11</v>
      </c>
      <c r="L77" t="s">
        <v>43</v>
      </c>
      <c r="M77" t="s">
        <v>167</v>
      </c>
      <c r="N77" t="s">
        <v>194</v>
      </c>
      <c r="O77" t="s">
        <v>166</v>
      </c>
      <c r="P77" t="s">
        <v>215</v>
      </c>
      <c r="Q77" t="s">
        <v>263</v>
      </c>
      <c r="R77" t="s">
        <v>158</v>
      </c>
      <c r="S77" t="s">
        <v>172</v>
      </c>
      <c r="T77" t="s">
        <v>215</v>
      </c>
      <c r="U77" t="s">
        <v>176</v>
      </c>
    </row>
    <row r="78" spans="1:21" x14ac:dyDescent="0.25">
      <c r="A78" t="s">
        <v>301</v>
      </c>
      <c r="B78" t="s">
        <v>22</v>
      </c>
      <c r="C78" t="s">
        <v>525</v>
      </c>
      <c r="D78" t="s">
        <v>90</v>
      </c>
      <c r="E78" t="s">
        <v>30</v>
      </c>
      <c r="F78" t="s">
        <v>87</v>
      </c>
      <c r="G78" t="s">
        <v>19</v>
      </c>
      <c r="H78" t="s">
        <v>67</v>
      </c>
      <c r="I78" t="s">
        <v>89</v>
      </c>
      <c r="J78" t="s">
        <v>14</v>
      </c>
      <c r="K78" t="s">
        <v>66</v>
      </c>
      <c r="L78" t="s">
        <v>17</v>
      </c>
      <c r="M78" t="s">
        <v>116</v>
      </c>
      <c r="N78" t="s">
        <v>274</v>
      </c>
      <c r="O78" t="s">
        <v>274</v>
      </c>
      <c r="P78" t="s">
        <v>120</v>
      </c>
      <c r="Q78" t="s">
        <v>302</v>
      </c>
      <c r="R78" t="s">
        <v>40</v>
      </c>
      <c r="S78" t="s">
        <v>302</v>
      </c>
      <c r="T78" t="s">
        <v>40</v>
      </c>
      <c r="U78" t="s">
        <v>118</v>
      </c>
    </row>
    <row r="79" spans="1:21" x14ac:dyDescent="0.25">
      <c r="A79" t="s">
        <v>303</v>
      </c>
      <c r="B79" t="s">
        <v>33</v>
      </c>
      <c r="C79" t="s">
        <v>529</v>
      </c>
      <c r="D79" t="s">
        <v>118</v>
      </c>
      <c r="E79" t="s">
        <v>38</v>
      </c>
      <c r="F79" t="s">
        <v>36</v>
      </c>
      <c r="G79" t="s">
        <v>116</v>
      </c>
      <c r="H79" t="s">
        <v>119</v>
      </c>
      <c r="I79" t="s">
        <v>261</v>
      </c>
      <c r="J79" t="s">
        <v>38</v>
      </c>
      <c r="K79" t="s">
        <v>41</v>
      </c>
      <c r="L79" t="s">
        <v>37</v>
      </c>
      <c r="M79" t="s">
        <v>31</v>
      </c>
      <c r="N79" t="s">
        <v>13</v>
      </c>
      <c r="O79" t="s">
        <v>60</v>
      </c>
      <c r="P79" t="s">
        <v>16</v>
      </c>
      <c r="Q79" t="s">
        <v>18</v>
      </c>
      <c r="R79" t="s">
        <v>67</v>
      </c>
      <c r="S79" t="s">
        <v>18</v>
      </c>
      <c r="T79" t="s">
        <v>19</v>
      </c>
      <c r="U79" t="s">
        <v>15</v>
      </c>
    </row>
    <row r="80" spans="1:21" x14ac:dyDescent="0.25">
      <c r="A80" t="s">
        <v>304</v>
      </c>
      <c r="B80" t="s">
        <v>48</v>
      </c>
      <c r="C80" t="s">
        <v>530</v>
      </c>
      <c r="D80" t="s">
        <v>15</v>
      </c>
      <c r="E80" t="s">
        <v>75</v>
      </c>
      <c r="F80" t="s">
        <v>86</v>
      </c>
      <c r="G80" t="s">
        <v>90</v>
      </c>
      <c r="H80" t="s">
        <v>67</v>
      </c>
      <c r="I80" t="s">
        <v>89</v>
      </c>
      <c r="J80" t="s">
        <v>75</v>
      </c>
      <c r="K80" t="s">
        <v>163</v>
      </c>
      <c r="L80" t="s">
        <v>13</v>
      </c>
      <c r="M80" t="s">
        <v>8</v>
      </c>
      <c r="N80" t="s">
        <v>51</v>
      </c>
      <c r="O80" t="s">
        <v>123</v>
      </c>
      <c r="P80" t="s">
        <v>54</v>
      </c>
      <c r="Q80" t="s">
        <v>59</v>
      </c>
      <c r="R80" t="s">
        <v>43</v>
      </c>
      <c r="S80" t="s">
        <v>9</v>
      </c>
      <c r="T80" t="s">
        <v>71</v>
      </c>
      <c r="U80" t="s">
        <v>44</v>
      </c>
    </row>
    <row r="81" spans="1:21" x14ac:dyDescent="0.25">
      <c r="A81" t="s">
        <v>305</v>
      </c>
      <c r="B81" t="s">
        <v>57</v>
      </c>
      <c r="C81" t="s">
        <v>527</v>
      </c>
      <c r="D81" t="s">
        <v>6</v>
      </c>
      <c r="E81" t="s">
        <v>51</v>
      </c>
      <c r="F81" t="s">
        <v>58</v>
      </c>
      <c r="G81" t="s">
        <v>68</v>
      </c>
      <c r="H81" t="s">
        <v>76</v>
      </c>
      <c r="I81" t="s">
        <v>11</v>
      </c>
      <c r="J81" t="s">
        <v>8</v>
      </c>
      <c r="K81" t="s">
        <v>9</v>
      </c>
      <c r="L81" t="s">
        <v>52</v>
      </c>
      <c r="M81" t="s">
        <v>176</v>
      </c>
      <c r="N81" t="s">
        <v>194</v>
      </c>
      <c r="O81" t="s">
        <v>169</v>
      </c>
      <c r="P81" t="s">
        <v>177</v>
      </c>
      <c r="Q81" t="s">
        <v>181</v>
      </c>
      <c r="R81" t="s">
        <v>167</v>
      </c>
      <c r="S81" t="s">
        <v>181</v>
      </c>
      <c r="T81" t="s">
        <v>173</v>
      </c>
      <c r="U81" t="s">
        <v>194</v>
      </c>
    </row>
    <row r="82" spans="1:21" x14ac:dyDescent="0.25">
      <c r="A82" t="s">
        <v>306</v>
      </c>
      <c r="B82" t="s">
        <v>64</v>
      </c>
      <c r="C82" t="s">
        <v>546</v>
      </c>
      <c r="D82" t="s">
        <v>4</v>
      </c>
      <c r="E82" t="s">
        <v>7</v>
      </c>
      <c r="F82" t="s">
        <v>6</v>
      </c>
      <c r="G82" t="s">
        <v>4</v>
      </c>
      <c r="H82" t="s">
        <v>51</v>
      </c>
      <c r="I82" t="s">
        <v>45</v>
      </c>
      <c r="J82" t="s">
        <v>76</v>
      </c>
      <c r="K82" t="s">
        <v>70</v>
      </c>
      <c r="L82" t="s">
        <v>123</v>
      </c>
      <c r="M82" t="s">
        <v>171</v>
      </c>
      <c r="N82" t="s">
        <v>170</v>
      </c>
      <c r="O82" t="s">
        <v>166</v>
      </c>
      <c r="P82" t="s">
        <v>222</v>
      </c>
      <c r="Q82" t="s">
        <v>159</v>
      </c>
      <c r="R82" t="s">
        <v>158</v>
      </c>
      <c r="S82" t="s">
        <v>181</v>
      </c>
      <c r="T82" t="s">
        <v>157</v>
      </c>
      <c r="U82" t="s">
        <v>190</v>
      </c>
    </row>
    <row r="83" spans="1:21" x14ac:dyDescent="0.25">
      <c r="A83" t="s">
        <v>307</v>
      </c>
      <c r="B83" t="s">
        <v>73</v>
      </c>
      <c r="C83" t="s">
        <v>539</v>
      </c>
      <c r="D83" t="s">
        <v>4</v>
      </c>
      <c r="E83" t="s">
        <v>43</v>
      </c>
      <c r="F83" t="s">
        <v>80</v>
      </c>
      <c r="G83" t="s">
        <v>7</v>
      </c>
      <c r="H83" t="s">
        <v>8</v>
      </c>
      <c r="I83" t="s">
        <v>71</v>
      </c>
      <c r="J83" t="s">
        <v>76</v>
      </c>
      <c r="K83" t="s">
        <v>59</v>
      </c>
      <c r="L83" t="s">
        <v>49</v>
      </c>
      <c r="M83" t="s">
        <v>19</v>
      </c>
      <c r="N83" t="s">
        <v>90</v>
      </c>
      <c r="O83" t="s">
        <v>128</v>
      </c>
      <c r="P83" t="s">
        <v>14</v>
      </c>
      <c r="Q83" t="s">
        <v>61</v>
      </c>
      <c r="R83" t="s">
        <v>13</v>
      </c>
      <c r="S83" t="s">
        <v>308</v>
      </c>
      <c r="T83" t="s">
        <v>67</v>
      </c>
      <c r="U83" t="s">
        <v>129</v>
      </c>
    </row>
    <row r="84" spans="1:21" x14ac:dyDescent="0.25">
      <c r="A84" t="s">
        <v>309</v>
      </c>
      <c r="B84" t="s">
        <v>79</v>
      </c>
      <c r="C84" t="s">
        <v>535</v>
      </c>
      <c r="D84" t="s">
        <v>86</v>
      </c>
      <c r="E84" t="s">
        <v>13</v>
      </c>
      <c r="F84" t="s">
        <v>129</v>
      </c>
      <c r="G84" t="s">
        <v>20</v>
      </c>
      <c r="H84" t="s">
        <v>87</v>
      </c>
      <c r="I84" t="s">
        <v>66</v>
      </c>
      <c r="J84" t="s">
        <v>17</v>
      </c>
      <c r="K84" t="s">
        <v>66</v>
      </c>
      <c r="L84" t="s">
        <v>128</v>
      </c>
      <c r="M84" t="s">
        <v>170</v>
      </c>
      <c r="N84" t="s">
        <v>154</v>
      </c>
      <c r="O84" t="s">
        <v>176</v>
      </c>
      <c r="P84" t="s">
        <v>177</v>
      </c>
      <c r="Q84" t="s">
        <v>172</v>
      </c>
      <c r="R84" t="s">
        <v>154</v>
      </c>
      <c r="S84" t="s">
        <v>160</v>
      </c>
      <c r="T84" t="s">
        <v>157</v>
      </c>
      <c r="U84" t="s">
        <v>156</v>
      </c>
    </row>
    <row r="85" spans="1:21" x14ac:dyDescent="0.25">
      <c r="A85" t="s">
        <v>310</v>
      </c>
      <c r="B85" t="s">
        <v>192</v>
      </c>
      <c r="C85" t="s">
        <v>544</v>
      </c>
      <c r="D85" t="s">
        <v>52</v>
      </c>
      <c r="E85" t="s">
        <v>69</v>
      </c>
      <c r="F85" t="s">
        <v>93</v>
      </c>
      <c r="G85" t="s">
        <v>50</v>
      </c>
      <c r="H85" t="s">
        <v>43</v>
      </c>
      <c r="I85" t="s">
        <v>54</v>
      </c>
      <c r="J85" t="s">
        <v>5</v>
      </c>
      <c r="K85" t="s">
        <v>11</v>
      </c>
      <c r="L85" t="s">
        <v>44</v>
      </c>
      <c r="M85" t="s">
        <v>173</v>
      </c>
      <c r="N85" t="s">
        <v>194</v>
      </c>
      <c r="O85" t="s">
        <v>190</v>
      </c>
      <c r="P85" t="s">
        <v>177</v>
      </c>
      <c r="Q85" t="s">
        <v>271</v>
      </c>
      <c r="R85" t="s">
        <v>167</v>
      </c>
      <c r="S85" t="s">
        <v>271</v>
      </c>
      <c r="T85" t="s">
        <v>157</v>
      </c>
      <c r="U85" t="s">
        <v>169</v>
      </c>
    </row>
    <row r="86" spans="1:21" x14ac:dyDescent="0.25">
      <c r="A86" t="s">
        <v>311</v>
      </c>
      <c r="B86" t="s">
        <v>82</v>
      </c>
      <c r="C86" t="s">
        <v>557</v>
      </c>
      <c r="D86" t="s">
        <v>77</v>
      </c>
      <c r="E86" t="s">
        <v>7</v>
      </c>
      <c r="F86" t="s">
        <v>58</v>
      </c>
      <c r="G86" t="s">
        <v>4</v>
      </c>
      <c r="H86" t="s">
        <v>43</v>
      </c>
      <c r="I86" t="s">
        <v>54</v>
      </c>
      <c r="J86" t="s">
        <v>51</v>
      </c>
      <c r="K86" t="s">
        <v>10</v>
      </c>
      <c r="L86" t="s">
        <v>12</v>
      </c>
      <c r="M86" t="s">
        <v>43</v>
      </c>
      <c r="N86" t="s">
        <v>12</v>
      </c>
      <c r="O86" t="s">
        <v>123</v>
      </c>
      <c r="P86" t="s">
        <v>7</v>
      </c>
      <c r="Q86" t="s">
        <v>54</v>
      </c>
      <c r="R86" t="s">
        <v>50</v>
      </c>
      <c r="S86" t="s">
        <v>9</v>
      </c>
      <c r="T86" t="s">
        <v>8</v>
      </c>
      <c r="U86" t="s">
        <v>52</v>
      </c>
    </row>
    <row r="87" spans="1:21" x14ac:dyDescent="0.25">
      <c r="A87" t="s">
        <v>312</v>
      </c>
      <c r="B87" t="s">
        <v>84</v>
      </c>
      <c r="C87" t="s">
        <v>556</v>
      </c>
      <c r="D87" t="s">
        <v>124</v>
      </c>
      <c r="E87" t="s">
        <v>52</v>
      </c>
      <c r="F87" t="s">
        <v>313</v>
      </c>
      <c r="G87" t="s">
        <v>44</v>
      </c>
      <c r="H87" t="s">
        <v>77</v>
      </c>
      <c r="I87" t="s">
        <v>69</v>
      </c>
      <c r="J87" t="s">
        <v>77</v>
      </c>
      <c r="K87" t="s">
        <v>71</v>
      </c>
      <c r="L87" t="s">
        <v>58</v>
      </c>
      <c r="M87" t="s">
        <v>265</v>
      </c>
      <c r="N87" t="s">
        <v>207</v>
      </c>
      <c r="O87" t="s">
        <v>199</v>
      </c>
      <c r="P87" t="s">
        <v>154</v>
      </c>
      <c r="Q87" t="s">
        <v>158</v>
      </c>
      <c r="R87" t="s">
        <v>166</v>
      </c>
      <c r="S87" t="s">
        <v>222</v>
      </c>
      <c r="T87" t="s">
        <v>194</v>
      </c>
      <c r="U87" t="s">
        <v>288</v>
      </c>
    </row>
    <row r="88" spans="1:21" x14ac:dyDescent="0.25">
      <c r="A88" t="s">
        <v>314</v>
      </c>
      <c r="B88" t="s">
        <v>201</v>
      </c>
      <c r="C88" t="s">
        <v>533</v>
      </c>
      <c r="D88" t="s">
        <v>77</v>
      </c>
      <c r="E88" t="s">
        <v>76</v>
      </c>
      <c r="F88" t="s">
        <v>6</v>
      </c>
      <c r="G88" t="s">
        <v>44</v>
      </c>
      <c r="H88" t="s">
        <v>8</v>
      </c>
      <c r="I88" t="s">
        <v>69</v>
      </c>
      <c r="J88" t="s">
        <v>50</v>
      </c>
      <c r="K88" t="s">
        <v>46</v>
      </c>
      <c r="L88" t="s">
        <v>49</v>
      </c>
      <c r="M88" t="s">
        <v>170</v>
      </c>
      <c r="N88" t="s">
        <v>158</v>
      </c>
      <c r="O88" t="s">
        <v>190</v>
      </c>
      <c r="P88" t="s">
        <v>173</v>
      </c>
      <c r="Q88" t="s">
        <v>215</v>
      </c>
      <c r="R88" t="s">
        <v>194</v>
      </c>
      <c r="S88" t="s">
        <v>215</v>
      </c>
      <c r="T88" t="s">
        <v>170</v>
      </c>
      <c r="U88" t="s">
        <v>223</v>
      </c>
    </row>
    <row r="89" spans="1:21" x14ac:dyDescent="0.25">
      <c r="A89" t="s">
        <v>315</v>
      </c>
      <c r="B89" t="s">
        <v>203</v>
      </c>
      <c r="C89" t="s">
        <v>558</v>
      </c>
      <c r="D89" t="s">
        <v>44</v>
      </c>
      <c r="E89" t="s">
        <v>7</v>
      </c>
      <c r="F89" t="s">
        <v>224</v>
      </c>
      <c r="G89" t="s">
        <v>58</v>
      </c>
      <c r="H89" t="s">
        <v>8</v>
      </c>
      <c r="I89" t="s">
        <v>54</v>
      </c>
      <c r="J89" t="s">
        <v>51</v>
      </c>
      <c r="K89" t="s">
        <v>69</v>
      </c>
      <c r="L89" t="s">
        <v>123</v>
      </c>
      <c r="M89" t="s">
        <v>7</v>
      </c>
      <c r="N89" t="s">
        <v>4</v>
      </c>
      <c r="O89" t="s">
        <v>123</v>
      </c>
      <c r="P89" t="s">
        <v>7</v>
      </c>
      <c r="Q89" t="s">
        <v>9</v>
      </c>
      <c r="R89" t="s">
        <v>7</v>
      </c>
      <c r="S89" t="s">
        <v>76</v>
      </c>
      <c r="T89" t="s">
        <v>50</v>
      </c>
      <c r="U89" t="s">
        <v>44</v>
      </c>
    </row>
    <row r="90" spans="1:21" x14ac:dyDescent="0.25">
      <c r="A90" t="s">
        <v>316</v>
      </c>
      <c r="B90" t="s">
        <v>92</v>
      </c>
      <c r="C90" t="s">
        <v>541</v>
      </c>
      <c r="D90" t="s">
        <v>88</v>
      </c>
      <c r="E90" t="s">
        <v>61</v>
      </c>
      <c r="F90" t="s">
        <v>74</v>
      </c>
      <c r="G90" t="s">
        <v>60</v>
      </c>
      <c r="H90" t="s">
        <v>31</v>
      </c>
      <c r="I90" t="s">
        <v>66</v>
      </c>
      <c r="J90" t="s">
        <v>19</v>
      </c>
      <c r="K90" t="s">
        <v>16</v>
      </c>
      <c r="L90" t="s">
        <v>20</v>
      </c>
      <c r="M90" t="s">
        <v>68</v>
      </c>
      <c r="N90" t="s">
        <v>68</v>
      </c>
      <c r="O90" t="s">
        <v>52</v>
      </c>
      <c r="P90" t="s">
        <v>5</v>
      </c>
      <c r="Q90" t="s">
        <v>45</v>
      </c>
      <c r="R90" t="s">
        <v>43</v>
      </c>
      <c r="S90" t="s">
        <v>71</v>
      </c>
      <c r="T90" t="s">
        <v>4</v>
      </c>
      <c r="U90" t="s">
        <v>94</v>
      </c>
    </row>
    <row r="91" spans="1:21" x14ac:dyDescent="0.25">
      <c r="A91" t="s">
        <v>317</v>
      </c>
      <c r="B91" t="s">
        <v>96</v>
      </c>
      <c r="C91" t="s">
        <v>537</v>
      </c>
      <c r="D91" t="s">
        <v>8</v>
      </c>
      <c r="E91" t="s">
        <v>5</v>
      </c>
      <c r="F91" t="s">
        <v>94</v>
      </c>
      <c r="G91" t="s">
        <v>4</v>
      </c>
      <c r="H91" t="s">
        <v>43</v>
      </c>
      <c r="I91" t="s">
        <v>10</v>
      </c>
      <c r="J91" t="s">
        <v>76</v>
      </c>
      <c r="K91" t="s">
        <v>9</v>
      </c>
      <c r="L91" t="s">
        <v>8</v>
      </c>
      <c r="M91" t="s">
        <v>171</v>
      </c>
      <c r="N91" t="s">
        <v>167</v>
      </c>
      <c r="O91" t="s">
        <v>169</v>
      </c>
      <c r="P91" t="s">
        <v>158</v>
      </c>
      <c r="Q91" t="s">
        <v>155</v>
      </c>
      <c r="R91" t="s">
        <v>222</v>
      </c>
      <c r="S91" t="s">
        <v>193</v>
      </c>
      <c r="T91" t="s">
        <v>167</v>
      </c>
      <c r="U91" t="s">
        <v>194</v>
      </c>
    </row>
    <row r="92" spans="1:21" x14ac:dyDescent="0.25">
      <c r="A92" t="s">
        <v>318</v>
      </c>
      <c r="B92" t="s">
        <v>111</v>
      </c>
      <c r="C92" t="s">
        <v>531</v>
      </c>
      <c r="D92" t="s">
        <v>50</v>
      </c>
      <c r="E92" t="s">
        <v>43</v>
      </c>
      <c r="F92" t="s">
        <v>93</v>
      </c>
      <c r="G92" t="s">
        <v>53</v>
      </c>
      <c r="H92" t="s">
        <v>68</v>
      </c>
      <c r="I92" t="s">
        <v>45</v>
      </c>
      <c r="J92" t="s">
        <v>76</v>
      </c>
      <c r="K92" t="s">
        <v>11</v>
      </c>
      <c r="L92" t="s">
        <v>52</v>
      </c>
      <c r="M92" t="s">
        <v>167</v>
      </c>
      <c r="N92" t="s">
        <v>207</v>
      </c>
      <c r="O92" t="s">
        <v>166</v>
      </c>
      <c r="P92" t="s">
        <v>177</v>
      </c>
      <c r="Q92" t="s">
        <v>193</v>
      </c>
      <c r="R92" t="s">
        <v>173</v>
      </c>
      <c r="S92" t="s">
        <v>263</v>
      </c>
      <c r="T92" t="s">
        <v>173</v>
      </c>
      <c r="U92" t="s">
        <v>169</v>
      </c>
    </row>
    <row r="93" spans="1:21" x14ac:dyDescent="0.25">
      <c r="A93" t="s">
        <v>319</v>
      </c>
      <c r="B93" t="s">
        <v>114</v>
      </c>
      <c r="C93" t="s">
        <v>543</v>
      </c>
      <c r="D93" t="s">
        <v>60</v>
      </c>
      <c r="E93" t="s">
        <v>75</v>
      </c>
      <c r="F93" t="s">
        <v>136</v>
      </c>
      <c r="G93" t="s">
        <v>20</v>
      </c>
      <c r="H93" t="s">
        <v>13</v>
      </c>
      <c r="I93" t="s">
        <v>61</v>
      </c>
      <c r="J93" t="s">
        <v>17</v>
      </c>
      <c r="K93" t="s">
        <v>18</v>
      </c>
      <c r="L93" t="s">
        <v>60</v>
      </c>
      <c r="M93" t="s">
        <v>68</v>
      </c>
      <c r="N93" t="s">
        <v>4</v>
      </c>
      <c r="O93" t="s">
        <v>52</v>
      </c>
      <c r="P93" t="s">
        <v>8</v>
      </c>
      <c r="Q93" t="s">
        <v>45</v>
      </c>
      <c r="R93" t="s">
        <v>50</v>
      </c>
      <c r="S93" t="s">
        <v>9</v>
      </c>
      <c r="T93" t="s">
        <v>51</v>
      </c>
      <c r="U93" t="s">
        <v>58</v>
      </c>
    </row>
    <row r="94" spans="1:21" x14ac:dyDescent="0.25">
      <c r="A94" t="s">
        <v>320</v>
      </c>
      <c r="B94" t="s">
        <v>122</v>
      </c>
      <c r="C94" t="s">
        <v>545</v>
      </c>
      <c r="D94" t="s">
        <v>44</v>
      </c>
      <c r="E94" t="s">
        <v>68</v>
      </c>
      <c r="F94" t="s">
        <v>94</v>
      </c>
      <c r="G94" t="s">
        <v>4</v>
      </c>
      <c r="H94" t="s">
        <v>7</v>
      </c>
      <c r="I94" t="s">
        <v>45</v>
      </c>
      <c r="J94" t="s">
        <v>53</v>
      </c>
      <c r="K94" t="s">
        <v>71</v>
      </c>
      <c r="L94" t="s">
        <v>49</v>
      </c>
      <c r="M94" t="s">
        <v>194</v>
      </c>
      <c r="N94" t="s">
        <v>199</v>
      </c>
      <c r="O94" t="s">
        <v>173</v>
      </c>
      <c r="P94" t="s">
        <v>177</v>
      </c>
      <c r="Q94" t="s">
        <v>271</v>
      </c>
      <c r="R94" t="s">
        <v>171</v>
      </c>
      <c r="S94" t="s">
        <v>177</v>
      </c>
      <c r="T94" t="s">
        <v>158</v>
      </c>
      <c r="U94" t="s">
        <v>207</v>
      </c>
    </row>
    <row r="95" spans="1:21" x14ac:dyDescent="0.25">
      <c r="A95" t="s">
        <v>321</v>
      </c>
      <c r="B95" t="s">
        <v>126</v>
      </c>
      <c r="C95" t="s">
        <v>554</v>
      </c>
      <c r="D95" t="s">
        <v>123</v>
      </c>
      <c r="E95" t="s">
        <v>53</v>
      </c>
      <c r="F95" t="s">
        <v>209</v>
      </c>
      <c r="G95" t="s">
        <v>94</v>
      </c>
      <c r="H95" t="s">
        <v>50</v>
      </c>
      <c r="I95" t="s">
        <v>54</v>
      </c>
      <c r="J95" t="s">
        <v>53</v>
      </c>
      <c r="K95" t="s">
        <v>45</v>
      </c>
      <c r="L95" t="s">
        <v>6</v>
      </c>
      <c r="M95" t="s">
        <v>171</v>
      </c>
      <c r="N95" t="s">
        <v>170</v>
      </c>
      <c r="O95" t="s">
        <v>276</v>
      </c>
      <c r="P95" t="s">
        <v>157</v>
      </c>
      <c r="Q95" t="s">
        <v>160</v>
      </c>
      <c r="R95" t="s">
        <v>194</v>
      </c>
      <c r="S95" t="s">
        <v>193</v>
      </c>
      <c r="T95" t="s">
        <v>173</v>
      </c>
      <c r="U95" t="s">
        <v>206</v>
      </c>
    </row>
    <row r="96" spans="1:21" x14ac:dyDescent="0.25">
      <c r="A96" t="s">
        <v>322</v>
      </c>
      <c r="B96" t="s">
        <v>132</v>
      </c>
      <c r="C96" t="s">
        <v>553</v>
      </c>
      <c r="D96" t="s">
        <v>44</v>
      </c>
      <c r="E96" t="s">
        <v>50</v>
      </c>
      <c r="F96" t="s">
        <v>94</v>
      </c>
      <c r="G96" t="s">
        <v>12</v>
      </c>
      <c r="H96" t="s">
        <v>50</v>
      </c>
      <c r="I96" t="s">
        <v>71</v>
      </c>
      <c r="J96" t="s">
        <v>53</v>
      </c>
      <c r="K96" t="s">
        <v>54</v>
      </c>
      <c r="L96" t="s">
        <v>52</v>
      </c>
      <c r="M96" t="s">
        <v>12</v>
      </c>
      <c r="N96" t="s">
        <v>4</v>
      </c>
      <c r="O96" t="s">
        <v>55</v>
      </c>
      <c r="P96" t="s">
        <v>51</v>
      </c>
      <c r="Q96" t="s">
        <v>46</v>
      </c>
      <c r="R96" t="s">
        <v>68</v>
      </c>
      <c r="S96" t="s">
        <v>59</v>
      </c>
      <c r="T96" t="s">
        <v>43</v>
      </c>
      <c r="U96" t="s">
        <v>58</v>
      </c>
    </row>
    <row r="97" spans="1:21" x14ac:dyDescent="0.25">
      <c r="A97" t="s">
        <v>323</v>
      </c>
      <c r="B97" t="s">
        <v>135</v>
      </c>
      <c r="C97" t="s">
        <v>536</v>
      </c>
      <c r="D97" t="s">
        <v>44</v>
      </c>
      <c r="E97" t="s">
        <v>7</v>
      </c>
      <c r="F97" t="s">
        <v>80</v>
      </c>
      <c r="G97" t="s">
        <v>7</v>
      </c>
      <c r="H97" t="s">
        <v>77</v>
      </c>
      <c r="I97" t="s">
        <v>69</v>
      </c>
      <c r="J97" t="s">
        <v>50</v>
      </c>
      <c r="K97" t="s">
        <v>45</v>
      </c>
      <c r="L97" t="s">
        <v>4</v>
      </c>
      <c r="M97" t="s">
        <v>12</v>
      </c>
      <c r="N97" t="s">
        <v>68</v>
      </c>
      <c r="O97" t="s">
        <v>44</v>
      </c>
      <c r="P97" t="s">
        <v>51</v>
      </c>
      <c r="Q97" t="s">
        <v>69</v>
      </c>
      <c r="R97" t="s">
        <v>77</v>
      </c>
      <c r="S97" t="s">
        <v>76</v>
      </c>
      <c r="T97" t="s">
        <v>7</v>
      </c>
      <c r="U97" t="s">
        <v>123</v>
      </c>
    </row>
    <row r="98" spans="1:21" x14ac:dyDescent="0.25">
      <c r="A98" t="s">
        <v>324</v>
      </c>
      <c r="B98" t="s">
        <v>143</v>
      </c>
      <c r="C98" t="s">
        <v>540</v>
      </c>
      <c r="D98" t="s">
        <v>49</v>
      </c>
      <c r="E98" t="s">
        <v>44</v>
      </c>
      <c r="F98" t="s">
        <v>209</v>
      </c>
      <c r="G98" t="s">
        <v>77</v>
      </c>
      <c r="H98" t="s">
        <v>50</v>
      </c>
      <c r="I98" t="s">
        <v>54</v>
      </c>
      <c r="J98" t="s">
        <v>7</v>
      </c>
      <c r="K98" t="s">
        <v>10</v>
      </c>
      <c r="L98" t="s">
        <v>123</v>
      </c>
      <c r="M98" t="s">
        <v>156</v>
      </c>
      <c r="N98" t="s">
        <v>190</v>
      </c>
      <c r="O98" t="s">
        <v>175</v>
      </c>
      <c r="P98" t="s">
        <v>158</v>
      </c>
      <c r="Q98" t="s">
        <v>181</v>
      </c>
      <c r="R98" t="s">
        <v>276</v>
      </c>
      <c r="S98" t="s">
        <v>160</v>
      </c>
      <c r="T98" t="s">
        <v>173</v>
      </c>
      <c r="U98" t="s">
        <v>276</v>
      </c>
    </row>
    <row r="99" spans="1:21" x14ac:dyDescent="0.25">
      <c r="A99" t="s">
        <v>325</v>
      </c>
      <c r="B99" t="s">
        <v>146</v>
      </c>
      <c r="C99" t="s">
        <v>552</v>
      </c>
      <c r="D99" t="s">
        <v>60</v>
      </c>
      <c r="E99" t="s">
        <v>19</v>
      </c>
      <c r="F99" t="s">
        <v>326</v>
      </c>
      <c r="G99" t="s">
        <v>31</v>
      </c>
      <c r="H99" t="s">
        <v>17</v>
      </c>
      <c r="I99" t="s">
        <v>16</v>
      </c>
      <c r="J99" t="s">
        <v>75</v>
      </c>
      <c r="K99" t="s">
        <v>18</v>
      </c>
      <c r="L99" t="s">
        <v>13</v>
      </c>
      <c r="M99" t="s">
        <v>154</v>
      </c>
      <c r="N99" t="s">
        <v>190</v>
      </c>
      <c r="O99" t="s">
        <v>156</v>
      </c>
      <c r="P99" t="s">
        <v>177</v>
      </c>
      <c r="Q99" t="s">
        <v>177</v>
      </c>
      <c r="R99" t="s">
        <v>166</v>
      </c>
      <c r="S99" t="s">
        <v>215</v>
      </c>
      <c r="T99" t="s">
        <v>167</v>
      </c>
      <c r="U99" t="s">
        <v>196</v>
      </c>
    </row>
    <row r="100" spans="1:21" x14ac:dyDescent="0.25">
      <c r="A100" t="s">
        <v>327</v>
      </c>
      <c r="B100" t="s">
        <v>150</v>
      </c>
      <c r="C100" t="s">
        <v>549</v>
      </c>
      <c r="D100" t="s">
        <v>209</v>
      </c>
      <c r="E100" t="s">
        <v>77</v>
      </c>
      <c r="F100" t="s">
        <v>290</v>
      </c>
      <c r="G100" t="s">
        <v>124</v>
      </c>
      <c r="H100" t="s">
        <v>77</v>
      </c>
      <c r="I100" t="s">
        <v>5</v>
      </c>
      <c r="J100" t="s">
        <v>50</v>
      </c>
      <c r="K100" t="s">
        <v>9</v>
      </c>
      <c r="L100" t="s">
        <v>130</v>
      </c>
      <c r="M100" t="s">
        <v>12</v>
      </c>
      <c r="N100" t="s">
        <v>124</v>
      </c>
      <c r="O100" t="s">
        <v>144</v>
      </c>
      <c r="P100" t="s">
        <v>4</v>
      </c>
      <c r="Q100" t="s">
        <v>8</v>
      </c>
      <c r="R100" t="s">
        <v>4</v>
      </c>
      <c r="S100" t="s">
        <v>43</v>
      </c>
      <c r="T100" t="s">
        <v>4</v>
      </c>
      <c r="U100" t="s">
        <v>93</v>
      </c>
    </row>
    <row r="101" spans="1:21" x14ac:dyDescent="0.25">
      <c r="A101" t="s">
        <v>328</v>
      </c>
      <c r="B101" t="s">
        <v>239</v>
      </c>
      <c r="C101" t="s">
        <v>538</v>
      </c>
      <c r="D101" t="s">
        <v>53</v>
      </c>
      <c r="E101" t="s">
        <v>69</v>
      </c>
      <c r="F101" t="s">
        <v>55</v>
      </c>
      <c r="G101" t="s">
        <v>4</v>
      </c>
      <c r="H101" t="s">
        <v>5</v>
      </c>
      <c r="I101" t="s">
        <v>54</v>
      </c>
      <c r="J101" t="s">
        <v>5</v>
      </c>
      <c r="K101" t="s">
        <v>70</v>
      </c>
      <c r="L101" t="s">
        <v>53</v>
      </c>
      <c r="M101" t="s">
        <v>43</v>
      </c>
      <c r="N101" t="s">
        <v>43</v>
      </c>
      <c r="O101" t="s">
        <v>68</v>
      </c>
      <c r="P101" t="s">
        <v>54</v>
      </c>
      <c r="Q101" t="s">
        <v>59</v>
      </c>
      <c r="R101" t="s">
        <v>53</v>
      </c>
      <c r="S101" t="s">
        <v>59</v>
      </c>
      <c r="T101" t="s">
        <v>5</v>
      </c>
      <c r="U101" t="s">
        <v>77</v>
      </c>
    </row>
    <row r="102" spans="1:21" x14ac:dyDescent="0.25">
      <c r="A102" t="s">
        <v>329</v>
      </c>
      <c r="B102" t="s">
        <v>297</v>
      </c>
      <c r="C102" t="s">
        <v>542</v>
      </c>
      <c r="D102" t="s">
        <v>44</v>
      </c>
      <c r="E102" t="s">
        <v>68</v>
      </c>
      <c r="F102" t="s">
        <v>224</v>
      </c>
      <c r="G102" t="s">
        <v>94</v>
      </c>
      <c r="H102" t="s">
        <v>77</v>
      </c>
      <c r="I102" t="s">
        <v>71</v>
      </c>
      <c r="J102" t="s">
        <v>7</v>
      </c>
      <c r="K102" t="s">
        <v>71</v>
      </c>
      <c r="L102" t="s">
        <v>123</v>
      </c>
      <c r="M102" t="s">
        <v>190</v>
      </c>
      <c r="N102" t="s">
        <v>169</v>
      </c>
      <c r="O102" t="s">
        <v>199</v>
      </c>
      <c r="P102" t="s">
        <v>170</v>
      </c>
      <c r="Q102" t="s">
        <v>181</v>
      </c>
      <c r="R102" t="s">
        <v>223</v>
      </c>
      <c r="S102" t="s">
        <v>160</v>
      </c>
      <c r="T102" t="s">
        <v>176</v>
      </c>
      <c r="U102" t="s">
        <v>288</v>
      </c>
    </row>
    <row r="103" spans="1:21" x14ac:dyDescent="0.25">
      <c r="A103" t="s">
        <v>330</v>
      </c>
      <c r="B103" t="s">
        <v>299</v>
      </c>
      <c r="C103" t="s">
        <v>548</v>
      </c>
      <c r="D103" t="s">
        <v>58</v>
      </c>
      <c r="E103" t="s">
        <v>123</v>
      </c>
      <c r="F103" t="s">
        <v>6</v>
      </c>
      <c r="G103" t="s">
        <v>49</v>
      </c>
      <c r="H103" t="s">
        <v>4</v>
      </c>
      <c r="I103" t="s">
        <v>51</v>
      </c>
      <c r="J103" t="s">
        <v>53</v>
      </c>
      <c r="K103" t="s">
        <v>54</v>
      </c>
      <c r="L103" t="s">
        <v>6</v>
      </c>
      <c r="M103" t="s">
        <v>6</v>
      </c>
      <c r="N103" t="s">
        <v>123</v>
      </c>
      <c r="O103" t="s">
        <v>55</v>
      </c>
      <c r="P103" t="s">
        <v>43</v>
      </c>
      <c r="Q103" t="s">
        <v>5</v>
      </c>
      <c r="R103" t="s">
        <v>12</v>
      </c>
      <c r="S103" t="s">
        <v>69</v>
      </c>
      <c r="T103" t="s">
        <v>52</v>
      </c>
      <c r="U103" t="s">
        <v>144</v>
      </c>
    </row>
    <row r="104" spans="1:21" x14ac:dyDescent="0.25">
      <c r="A104" t="s">
        <v>331</v>
      </c>
      <c r="B104" t="s">
        <v>250</v>
      </c>
      <c r="C104" t="s">
        <v>547</v>
      </c>
      <c r="D104" t="s">
        <v>49</v>
      </c>
      <c r="E104" t="s">
        <v>77</v>
      </c>
      <c r="F104" t="s">
        <v>332</v>
      </c>
      <c r="G104" t="s">
        <v>80</v>
      </c>
      <c r="H104" t="s">
        <v>12</v>
      </c>
      <c r="I104" t="s">
        <v>71</v>
      </c>
      <c r="J104" t="s">
        <v>77</v>
      </c>
      <c r="K104" t="s">
        <v>43</v>
      </c>
      <c r="L104" t="s">
        <v>58</v>
      </c>
      <c r="M104" t="s">
        <v>179</v>
      </c>
      <c r="N104" t="s">
        <v>156</v>
      </c>
      <c r="O104" t="s">
        <v>213</v>
      </c>
      <c r="P104" t="s">
        <v>173</v>
      </c>
      <c r="Q104" t="s">
        <v>215</v>
      </c>
      <c r="R104" t="s">
        <v>223</v>
      </c>
      <c r="S104" t="s">
        <v>266</v>
      </c>
      <c r="T104" t="s">
        <v>154</v>
      </c>
      <c r="U104" t="s">
        <v>333</v>
      </c>
    </row>
    <row r="105" spans="1:21" x14ac:dyDescent="0.25">
      <c r="A105" t="s">
        <v>334</v>
      </c>
      <c r="B105" t="s">
        <v>335</v>
      </c>
      <c r="C105" t="s">
        <v>524</v>
      </c>
      <c r="D105" t="s">
        <v>138</v>
      </c>
      <c r="E105" t="s">
        <v>13</v>
      </c>
      <c r="F105" t="s">
        <v>15</v>
      </c>
      <c r="G105" t="s">
        <v>138</v>
      </c>
      <c r="H105" t="s">
        <v>19</v>
      </c>
      <c r="I105" t="s">
        <v>163</v>
      </c>
      <c r="J105" t="s">
        <v>19</v>
      </c>
      <c r="K105" t="s">
        <v>16</v>
      </c>
      <c r="L105" t="s">
        <v>138</v>
      </c>
      <c r="M105" t="s">
        <v>167</v>
      </c>
      <c r="N105" t="s">
        <v>194</v>
      </c>
      <c r="O105" t="s">
        <v>194</v>
      </c>
      <c r="P105" t="s">
        <v>222</v>
      </c>
      <c r="Q105" t="s">
        <v>271</v>
      </c>
      <c r="R105" t="s">
        <v>160</v>
      </c>
      <c r="S105" t="s">
        <v>181</v>
      </c>
      <c r="T105" t="s">
        <v>177</v>
      </c>
      <c r="U105" t="s">
        <v>154</v>
      </c>
    </row>
    <row r="106" spans="1:21" x14ac:dyDescent="0.25">
      <c r="A106" t="s">
        <v>336</v>
      </c>
      <c r="B106" t="s">
        <v>3</v>
      </c>
      <c r="C106" t="s">
        <v>528</v>
      </c>
      <c r="D106" t="s">
        <v>15</v>
      </c>
      <c r="E106" t="s">
        <v>75</v>
      </c>
      <c r="F106" t="s">
        <v>86</v>
      </c>
      <c r="G106" t="s">
        <v>67</v>
      </c>
      <c r="H106" t="s">
        <v>75</v>
      </c>
      <c r="I106" t="s">
        <v>66</v>
      </c>
      <c r="J106" t="s">
        <v>67</v>
      </c>
      <c r="K106" t="s">
        <v>308</v>
      </c>
      <c r="L106" t="s">
        <v>90</v>
      </c>
      <c r="M106" t="s">
        <v>171</v>
      </c>
      <c r="N106" t="s">
        <v>194</v>
      </c>
      <c r="O106" t="s">
        <v>173</v>
      </c>
      <c r="P106" t="s">
        <v>215</v>
      </c>
      <c r="Q106" t="s">
        <v>172</v>
      </c>
      <c r="R106" t="s">
        <v>158</v>
      </c>
      <c r="S106" t="s">
        <v>181</v>
      </c>
      <c r="T106" t="s">
        <v>177</v>
      </c>
      <c r="U106" t="s">
        <v>166</v>
      </c>
    </row>
    <row r="107" spans="1:21" x14ac:dyDescent="0.25">
      <c r="A107" t="s">
        <v>337</v>
      </c>
      <c r="B107" t="s">
        <v>22</v>
      </c>
      <c r="C107" t="s">
        <v>525</v>
      </c>
      <c r="D107" t="s">
        <v>31</v>
      </c>
      <c r="E107" t="s">
        <v>14</v>
      </c>
      <c r="F107" t="s">
        <v>86</v>
      </c>
      <c r="G107" t="s">
        <v>20</v>
      </c>
      <c r="H107" t="s">
        <v>30</v>
      </c>
      <c r="I107" t="s">
        <v>62</v>
      </c>
      <c r="J107" t="s">
        <v>17</v>
      </c>
      <c r="K107" t="s">
        <v>16</v>
      </c>
      <c r="L107" t="s">
        <v>128</v>
      </c>
      <c r="M107" t="s">
        <v>43</v>
      </c>
      <c r="N107" t="s">
        <v>76</v>
      </c>
      <c r="O107" t="s">
        <v>53</v>
      </c>
      <c r="P107" t="s">
        <v>10</v>
      </c>
      <c r="Q107" t="s">
        <v>70</v>
      </c>
      <c r="R107" t="s">
        <v>8</v>
      </c>
      <c r="S107" t="s">
        <v>9</v>
      </c>
      <c r="T107" t="s">
        <v>76</v>
      </c>
      <c r="U107" t="s">
        <v>4</v>
      </c>
    </row>
    <row r="108" spans="1:21" x14ac:dyDescent="0.25">
      <c r="A108" t="s">
        <v>338</v>
      </c>
      <c r="B108" t="s">
        <v>33</v>
      </c>
      <c r="C108" t="s">
        <v>529</v>
      </c>
      <c r="D108" t="s">
        <v>187</v>
      </c>
      <c r="E108" t="s">
        <v>24</v>
      </c>
      <c r="F108" t="s">
        <v>339</v>
      </c>
      <c r="G108" t="s">
        <v>24</v>
      </c>
      <c r="H108" t="s">
        <v>184</v>
      </c>
      <c r="I108" t="s">
        <v>184</v>
      </c>
      <c r="J108" t="s">
        <v>186</v>
      </c>
      <c r="K108" t="s">
        <v>28</v>
      </c>
      <c r="L108" t="s">
        <v>186</v>
      </c>
      <c r="M108" t="s">
        <v>90</v>
      </c>
      <c r="N108" t="s">
        <v>90</v>
      </c>
      <c r="O108" t="s">
        <v>15</v>
      </c>
      <c r="P108" t="s">
        <v>30</v>
      </c>
      <c r="Q108" t="s">
        <v>61</v>
      </c>
      <c r="R108" t="s">
        <v>17</v>
      </c>
      <c r="S108" t="s">
        <v>30</v>
      </c>
      <c r="T108" t="s">
        <v>13</v>
      </c>
      <c r="U108" t="s">
        <v>20</v>
      </c>
    </row>
    <row r="109" spans="1:21" x14ac:dyDescent="0.25">
      <c r="A109" t="s">
        <v>340</v>
      </c>
      <c r="B109" t="s">
        <v>48</v>
      </c>
      <c r="C109" t="s">
        <v>530</v>
      </c>
      <c r="D109" t="s">
        <v>34</v>
      </c>
      <c r="E109" t="s">
        <v>35</v>
      </c>
      <c r="F109" t="s">
        <v>260</v>
      </c>
      <c r="G109" t="s">
        <v>116</v>
      </c>
      <c r="H109" t="s">
        <v>42</v>
      </c>
      <c r="I109" t="s">
        <v>120</v>
      </c>
      <c r="J109" t="s">
        <v>38</v>
      </c>
      <c r="K109" t="s">
        <v>120</v>
      </c>
      <c r="L109" t="s">
        <v>259</v>
      </c>
      <c r="M109" t="s">
        <v>274</v>
      </c>
      <c r="N109" t="s">
        <v>34</v>
      </c>
      <c r="O109" t="s">
        <v>139</v>
      </c>
      <c r="P109" t="s">
        <v>38</v>
      </c>
      <c r="Q109" t="s">
        <v>39</v>
      </c>
      <c r="R109" t="s">
        <v>42</v>
      </c>
      <c r="S109" t="s">
        <v>41</v>
      </c>
      <c r="T109" t="s">
        <v>274</v>
      </c>
      <c r="U109" t="s">
        <v>36</v>
      </c>
    </row>
    <row r="110" spans="1:21" x14ac:dyDescent="0.25">
      <c r="A110" t="s">
        <v>341</v>
      </c>
      <c r="B110" t="s">
        <v>57</v>
      </c>
      <c r="C110" t="s">
        <v>527</v>
      </c>
      <c r="D110" t="s">
        <v>15</v>
      </c>
      <c r="E110" t="s">
        <v>67</v>
      </c>
      <c r="F110" t="s">
        <v>88</v>
      </c>
      <c r="G110" t="s">
        <v>90</v>
      </c>
      <c r="H110" t="s">
        <v>17</v>
      </c>
      <c r="I110" t="s">
        <v>66</v>
      </c>
      <c r="J110" t="s">
        <v>13</v>
      </c>
      <c r="K110" t="s">
        <v>16</v>
      </c>
      <c r="L110" t="s">
        <v>128</v>
      </c>
      <c r="M110" t="s">
        <v>194</v>
      </c>
      <c r="N110" t="s">
        <v>171</v>
      </c>
      <c r="O110" t="s">
        <v>173</v>
      </c>
      <c r="P110" t="s">
        <v>193</v>
      </c>
      <c r="Q110" t="s">
        <v>271</v>
      </c>
      <c r="R110" t="s">
        <v>266</v>
      </c>
      <c r="S110" t="s">
        <v>172</v>
      </c>
      <c r="T110" t="s">
        <v>173</v>
      </c>
      <c r="U110" t="s">
        <v>190</v>
      </c>
    </row>
    <row r="111" spans="1:21" x14ac:dyDescent="0.25">
      <c r="A111" t="s">
        <v>342</v>
      </c>
      <c r="B111" t="s">
        <v>64</v>
      </c>
      <c r="C111" t="s">
        <v>546</v>
      </c>
      <c r="D111" t="s">
        <v>129</v>
      </c>
      <c r="E111" t="s">
        <v>75</v>
      </c>
      <c r="F111" t="s">
        <v>87</v>
      </c>
      <c r="G111" t="s">
        <v>138</v>
      </c>
      <c r="H111" t="s">
        <v>19</v>
      </c>
      <c r="I111" t="s">
        <v>18</v>
      </c>
      <c r="J111" t="s">
        <v>30</v>
      </c>
      <c r="K111" t="s">
        <v>30</v>
      </c>
      <c r="L111" t="s">
        <v>138</v>
      </c>
      <c r="M111" t="s">
        <v>50</v>
      </c>
      <c r="N111" t="s">
        <v>7</v>
      </c>
      <c r="O111" t="s">
        <v>68</v>
      </c>
      <c r="P111" t="s">
        <v>69</v>
      </c>
      <c r="Q111" t="s">
        <v>343</v>
      </c>
      <c r="R111" t="s">
        <v>43</v>
      </c>
      <c r="S111" t="s">
        <v>54</v>
      </c>
      <c r="T111" t="s">
        <v>8</v>
      </c>
      <c r="U111" t="s">
        <v>49</v>
      </c>
    </row>
    <row r="112" spans="1:21" x14ac:dyDescent="0.25">
      <c r="A112" t="s">
        <v>344</v>
      </c>
      <c r="B112" t="s">
        <v>73</v>
      </c>
      <c r="C112" t="s">
        <v>539</v>
      </c>
      <c r="D112" t="s">
        <v>345</v>
      </c>
      <c r="E112" t="s">
        <v>186</v>
      </c>
      <c r="F112" t="s">
        <v>346</v>
      </c>
      <c r="G112" t="s">
        <v>255</v>
      </c>
      <c r="H112" t="s">
        <v>24</v>
      </c>
      <c r="I112" t="s">
        <v>24</v>
      </c>
      <c r="J112" t="s">
        <v>24</v>
      </c>
      <c r="K112" t="s">
        <v>26</v>
      </c>
      <c r="L112" t="s">
        <v>255</v>
      </c>
      <c r="M112" t="s">
        <v>160</v>
      </c>
      <c r="N112" t="s">
        <v>176</v>
      </c>
      <c r="O112" t="s">
        <v>154</v>
      </c>
      <c r="P112" t="s">
        <v>266</v>
      </c>
      <c r="Q112" t="s">
        <v>193</v>
      </c>
      <c r="R112" t="s">
        <v>158</v>
      </c>
      <c r="S112" t="s">
        <v>193</v>
      </c>
      <c r="T112" t="s">
        <v>167</v>
      </c>
      <c r="U112" t="s">
        <v>265</v>
      </c>
    </row>
    <row r="113" spans="1:21" x14ac:dyDescent="0.25">
      <c r="A113" t="s">
        <v>347</v>
      </c>
      <c r="B113" t="s">
        <v>79</v>
      </c>
      <c r="C113" t="s">
        <v>535</v>
      </c>
      <c r="D113" t="s">
        <v>29</v>
      </c>
      <c r="E113" t="s">
        <v>186</v>
      </c>
      <c r="F113" t="s">
        <v>346</v>
      </c>
      <c r="G113" t="s">
        <v>255</v>
      </c>
      <c r="H113" t="s">
        <v>24</v>
      </c>
      <c r="I113" t="s">
        <v>184</v>
      </c>
      <c r="J113" t="s">
        <v>24</v>
      </c>
      <c r="K113" t="s">
        <v>27</v>
      </c>
      <c r="L113" t="s">
        <v>348</v>
      </c>
      <c r="M113" t="s">
        <v>4</v>
      </c>
      <c r="N113" t="s">
        <v>68</v>
      </c>
      <c r="O113" t="s">
        <v>44</v>
      </c>
      <c r="P113" t="s">
        <v>69</v>
      </c>
      <c r="Q113" t="s">
        <v>45</v>
      </c>
      <c r="R113" t="s">
        <v>12</v>
      </c>
      <c r="S113" t="s">
        <v>71</v>
      </c>
      <c r="T113" t="s">
        <v>5</v>
      </c>
      <c r="U113" t="s">
        <v>4</v>
      </c>
    </row>
    <row r="114" spans="1:21" x14ac:dyDescent="0.25">
      <c r="A114" t="s">
        <v>349</v>
      </c>
      <c r="B114" t="s">
        <v>192</v>
      </c>
      <c r="C114" t="s">
        <v>544</v>
      </c>
      <c r="D114" t="s">
        <v>86</v>
      </c>
      <c r="E114" t="s">
        <v>13</v>
      </c>
      <c r="F114" t="s">
        <v>136</v>
      </c>
      <c r="G114" t="s">
        <v>13</v>
      </c>
      <c r="H114" t="s">
        <v>90</v>
      </c>
      <c r="I114" t="s">
        <v>14</v>
      </c>
      <c r="J114" t="s">
        <v>19</v>
      </c>
      <c r="K114" t="s">
        <v>66</v>
      </c>
      <c r="L114" t="s">
        <v>128</v>
      </c>
      <c r="M114" t="s">
        <v>194</v>
      </c>
      <c r="N114" t="s">
        <v>154</v>
      </c>
      <c r="O114" t="s">
        <v>156</v>
      </c>
      <c r="P114" t="s">
        <v>222</v>
      </c>
      <c r="Q114" t="s">
        <v>172</v>
      </c>
      <c r="R114" t="s">
        <v>173</v>
      </c>
      <c r="S114" t="s">
        <v>215</v>
      </c>
      <c r="T114" t="s">
        <v>222</v>
      </c>
      <c r="U114" t="s">
        <v>156</v>
      </c>
    </row>
    <row r="115" spans="1:21" x14ac:dyDescent="0.25">
      <c r="A115" t="s">
        <v>350</v>
      </c>
      <c r="B115" t="s">
        <v>82</v>
      </c>
      <c r="C115" t="s">
        <v>557</v>
      </c>
      <c r="D115" t="s">
        <v>60</v>
      </c>
      <c r="E115" t="s">
        <v>75</v>
      </c>
      <c r="F115" t="s">
        <v>65</v>
      </c>
      <c r="G115" t="s">
        <v>60</v>
      </c>
      <c r="H115" t="s">
        <v>19</v>
      </c>
      <c r="I115" t="s">
        <v>30</v>
      </c>
      <c r="J115" t="s">
        <v>31</v>
      </c>
      <c r="K115" t="s">
        <v>18</v>
      </c>
      <c r="L115" t="s">
        <v>60</v>
      </c>
      <c r="M115" t="s">
        <v>166</v>
      </c>
      <c r="N115" t="s">
        <v>166</v>
      </c>
      <c r="O115" t="s">
        <v>223</v>
      </c>
      <c r="P115" t="s">
        <v>158</v>
      </c>
      <c r="Q115" t="s">
        <v>193</v>
      </c>
      <c r="R115" t="s">
        <v>154</v>
      </c>
      <c r="S115" t="s">
        <v>180</v>
      </c>
      <c r="T115" t="s">
        <v>170</v>
      </c>
      <c r="U115" t="s">
        <v>179</v>
      </c>
    </row>
    <row r="116" spans="1:21" x14ac:dyDescent="0.25">
      <c r="A116" t="s">
        <v>351</v>
      </c>
      <c r="B116" t="s">
        <v>84</v>
      </c>
      <c r="C116" t="s">
        <v>556</v>
      </c>
      <c r="D116" t="s">
        <v>60</v>
      </c>
      <c r="E116" t="s">
        <v>17</v>
      </c>
      <c r="F116" t="s">
        <v>65</v>
      </c>
      <c r="G116" t="s">
        <v>90</v>
      </c>
      <c r="H116" t="s">
        <v>13</v>
      </c>
      <c r="I116" t="s">
        <v>30</v>
      </c>
      <c r="J116" t="s">
        <v>90</v>
      </c>
      <c r="K116" t="s">
        <v>16</v>
      </c>
      <c r="L116" t="s">
        <v>20</v>
      </c>
      <c r="M116" t="s">
        <v>166</v>
      </c>
      <c r="N116" t="s">
        <v>190</v>
      </c>
      <c r="O116" t="s">
        <v>199</v>
      </c>
      <c r="P116" t="s">
        <v>177</v>
      </c>
      <c r="Q116" t="s">
        <v>215</v>
      </c>
      <c r="R116" t="s">
        <v>173</v>
      </c>
      <c r="S116" t="s">
        <v>155</v>
      </c>
      <c r="T116" t="s">
        <v>173</v>
      </c>
      <c r="U116" t="s">
        <v>223</v>
      </c>
    </row>
    <row r="117" spans="1:21" x14ac:dyDescent="0.25">
      <c r="A117" t="s">
        <v>352</v>
      </c>
      <c r="B117" t="s">
        <v>201</v>
      </c>
      <c r="C117" t="s">
        <v>533</v>
      </c>
      <c r="D117" t="s">
        <v>152</v>
      </c>
      <c r="E117" t="s">
        <v>19</v>
      </c>
      <c r="F117" t="s">
        <v>86</v>
      </c>
      <c r="G117" t="s">
        <v>20</v>
      </c>
      <c r="H117" t="s">
        <v>138</v>
      </c>
      <c r="I117" t="s">
        <v>67</v>
      </c>
      <c r="J117" t="s">
        <v>90</v>
      </c>
      <c r="K117" t="s">
        <v>16</v>
      </c>
      <c r="L117" t="s">
        <v>31</v>
      </c>
      <c r="M117" t="s">
        <v>176</v>
      </c>
      <c r="N117" t="s">
        <v>158</v>
      </c>
      <c r="O117" t="s">
        <v>176</v>
      </c>
      <c r="P117" t="s">
        <v>266</v>
      </c>
      <c r="Q117" t="s">
        <v>155</v>
      </c>
      <c r="R117" t="s">
        <v>177</v>
      </c>
      <c r="S117" t="s">
        <v>181</v>
      </c>
      <c r="T117" t="s">
        <v>194</v>
      </c>
      <c r="U117" t="s">
        <v>179</v>
      </c>
    </row>
    <row r="118" spans="1:21" x14ac:dyDescent="0.25">
      <c r="A118" t="s">
        <v>353</v>
      </c>
      <c r="B118" t="s">
        <v>203</v>
      </c>
      <c r="C118" t="s">
        <v>558</v>
      </c>
      <c r="D118" t="s">
        <v>260</v>
      </c>
      <c r="E118" t="s">
        <v>116</v>
      </c>
      <c r="F118" t="s">
        <v>140</v>
      </c>
      <c r="G118" t="s">
        <v>259</v>
      </c>
      <c r="H118" t="s">
        <v>38</v>
      </c>
      <c r="I118" t="s">
        <v>120</v>
      </c>
      <c r="J118" t="s">
        <v>37</v>
      </c>
      <c r="K118" t="s">
        <v>39</v>
      </c>
      <c r="L118" t="s">
        <v>36</v>
      </c>
      <c r="M118" t="s">
        <v>176</v>
      </c>
      <c r="N118" t="s">
        <v>265</v>
      </c>
      <c r="O118" t="s">
        <v>207</v>
      </c>
      <c r="P118" t="s">
        <v>177</v>
      </c>
      <c r="Q118" t="s">
        <v>193</v>
      </c>
      <c r="R118" t="s">
        <v>171</v>
      </c>
      <c r="S118" t="s">
        <v>222</v>
      </c>
      <c r="T118" t="s">
        <v>173</v>
      </c>
      <c r="U118" t="s">
        <v>175</v>
      </c>
    </row>
    <row r="119" spans="1:21" x14ac:dyDescent="0.25">
      <c r="A119" t="s">
        <v>354</v>
      </c>
      <c r="B119" t="s">
        <v>92</v>
      </c>
      <c r="C119" t="s">
        <v>541</v>
      </c>
      <c r="D119" t="s">
        <v>31</v>
      </c>
      <c r="E119" t="s">
        <v>17</v>
      </c>
      <c r="F119" t="s">
        <v>74</v>
      </c>
      <c r="G119" t="s">
        <v>15</v>
      </c>
      <c r="H119" t="s">
        <v>31</v>
      </c>
      <c r="I119" t="s">
        <v>30</v>
      </c>
      <c r="J119" t="s">
        <v>61</v>
      </c>
      <c r="K119" t="s">
        <v>18</v>
      </c>
      <c r="L119" t="s">
        <v>90</v>
      </c>
      <c r="M119" t="s">
        <v>166</v>
      </c>
      <c r="N119" t="s">
        <v>169</v>
      </c>
      <c r="O119" t="s">
        <v>176</v>
      </c>
      <c r="P119" t="s">
        <v>215</v>
      </c>
      <c r="Q119" t="s">
        <v>181</v>
      </c>
      <c r="R119" t="s">
        <v>157</v>
      </c>
      <c r="S119" t="s">
        <v>155</v>
      </c>
      <c r="T119" t="s">
        <v>158</v>
      </c>
      <c r="U119" t="s">
        <v>190</v>
      </c>
    </row>
    <row r="120" spans="1:21" x14ac:dyDescent="0.25">
      <c r="A120" t="s">
        <v>355</v>
      </c>
      <c r="B120" t="s">
        <v>96</v>
      </c>
      <c r="C120" t="s">
        <v>537</v>
      </c>
      <c r="D120" t="s">
        <v>19</v>
      </c>
      <c r="E120" t="s">
        <v>75</v>
      </c>
      <c r="F120" t="s">
        <v>356</v>
      </c>
      <c r="G120" t="s">
        <v>60</v>
      </c>
      <c r="H120" t="s">
        <v>61</v>
      </c>
      <c r="I120" t="s">
        <v>89</v>
      </c>
      <c r="J120" t="s">
        <v>17</v>
      </c>
      <c r="K120" t="s">
        <v>62</v>
      </c>
      <c r="L120" t="s">
        <v>65</v>
      </c>
      <c r="M120" t="s">
        <v>170</v>
      </c>
      <c r="N120" t="s">
        <v>157</v>
      </c>
      <c r="O120" t="s">
        <v>171</v>
      </c>
      <c r="P120" t="s">
        <v>157</v>
      </c>
      <c r="Q120" t="s">
        <v>181</v>
      </c>
      <c r="R120" t="s">
        <v>167</v>
      </c>
      <c r="S120" t="s">
        <v>158</v>
      </c>
      <c r="T120" t="s">
        <v>265</v>
      </c>
      <c r="U120" t="s">
        <v>194</v>
      </c>
    </row>
    <row r="121" spans="1:21" x14ac:dyDescent="0.25">
      <c r="A121" t="s">
        <v>357</v>
      </c>
      <c r="B121" t="s">
        <v>111</v>
      </c>
      <c r="C121" t="s">
        <v>531</v>
      </c>
      <c r="D121" t="s">
        <v>128</v>
      </c>
      <c r="E121" t="s">
        <v>31</v>
      </c>
      <c r="F121" t="s">
        <v>136</v>
      </c>
      <c r="G121" t="s">
        <v>60</v>
      </c>
      <c r="H121" t="s">
        <v>19</v>
      </c>
      <c r="I121" t="s">
        <v>66</v>
      </c>
      <c r="J121" t="s">
        <v>30</v>
      </c>
      <c r="K121" t="s">
        <v>163</v>
      </c>
      <c r="L121" t="s">
        <v>15</v>
      </c>
      <c r="M121" t="s">
        <v>166</v>
      </c>
      <c r="N121" t="s">
        <v>170</v>
      </c>
      <c r="O121" t="s">
        <v>166</v>
      </c>
      <c r="P121" t="s">
        <v>215</v>
      </c>
      <c r="Q121" t="s">
        <v>263</v>
      </c>
      <c r="R121" t="s">
        <v>167</v>
      </c>
      <c r="S121" t="s">
        <v>181</v>
      </c>
      <c r="T121" t="s">
        <v>171</v>
      </c>
      <c r="U121" t="s">
        <v>176</v>
      </c>
    </row>
    <row r="122" spans="1:21" x14ac:dyDescent="0.25">
      <c r="A122" t="s">
        <v>358</v>
      </c>
      <c r="B122" t="s">
        <v>114</v>
      </c>
      <c r="C122" t="s">
        <v>543</v>
      </c>
      <c r="D122" t="s">
        <v>339</v>
      </c>
      <c r="E122" t="s">
        <v>24</v>
      </c>
      <c r="F122" t="s">
        <v>359</v>
      </c>
      <c r="G122" t="s">
        <v>24</v>
      </c>
      <c r="H122" t="s">
        <v>186</v>
      </c>
      <c r="I122" t="s">
        <v>26</v>
      </c>
      <c r="J122" t="s">
        <v>23</v>
      </c>
      <c r="K122" t="s">
        <v>185</v>
      </c>
      <c r="L122" t="s">
        <v>359</v>
      </c>
      <c r="M122" t="s">
        <v>12</v>
      </c>
      <c r="N122" t="s">
        <v>12</v>
      </c>
      <c r="O122" t="s">
        <v>94</v>
      </c>
      <c r="P122" t="s">
        <v>8</v>
      </c>
      <c r="Q122" t="s">
        <v>59</v>
      </c>
      <c r="R122" t="s">
        <v>7</v>
      </c>
      <c r="S122" t="s">
        <v>10</v>
      </c>
      <c r="T122" t="s">
        <v>53</v>
      </c>
      <c r="U122" t="s">
        <v>58</v>
      </c>
    </row>
    <row r="123" spans="1:21" x14ac:dyDescent="0.25">
      <c r="A123" t="s">
        <v>360</v>
      </c>
      <c r="B123" t="s">
        <v>122</v>
      </c>
      <c r="C123" t="s">
        <v>545</v>
      </c>
      <c r="D123" t="s">
        <v>90</v>
      </c>
      <c r="E123" t="s">
        <v>30</v>
      </c>
      <c r="F123" t="s">
        <v>151</v>
      </c>
      <c r="G123" t="s">
        <v>19</v>
      </c>
      <c r="H123" t="s">
        <v>61</v>
      </c>
      <c r="I123" t="s">
        <v>89</v>
      </c>
      <c r="J123" t="s">
        <v>19</v>
      </c>
      <c r="K123" t="s">
        <v>67</v>
      </c>
      <c r="L123" t="s">
        <v>60</v>
      </c>
      <c r="M123" t="s">
        <v>167</v>
      </c>
      <c r="N123" t="s">
        <v>154</v>
      </c>
      <c r="O123" t="s">
        <v>265</v>
      </c>
      <c r="P123" t="s">
        <v>215</v>
      </c>
      <c r="Q123" t="s">
        <v>172</v>
      </c>
      <c r="R123" t="s">
        <v>170</v>
      </c>
      <c r="S123" t="s">
        <v>266</v>
      </c>
      <c r="T123" t="s">
        <v>160</v>
      </c>
      <c r="U123" t="s">
        <v>166</v>
      </c>
    </row>
    <row r="124" spans="1:21" x14ac:dyDescent="0.25">
      <c r="A124" t="s">
        <v>361</v>
      </c>
      <c r="B124" t="s">
        <v>126</v>
      </c>
      <c r="C124" t="s">
        <v>554</v>
      </c>
      <c r="D124" t="s">
        <v>60</v>
      </c>
      <c r="E124" t="s">
        <v>13</v>
      </c>
      <c r="F124" t="s">
        <v>85</v>
      </c>
      <c r="G124" t="s">
        <v>31</v>
      </c>
      <c r="H124" t="s">
        <v>13</v>
      </c>
      <c r="I124" t="s">
        <v>67</v>
      </c>
      <c r="J124" t="s">
        <v>14</v>
      </c>
      <c r="K124" t="s">
        <v>18</v>
      </c>
      <c r="L124" t="s">
        <v>90</v>
      </c>
      <c r="M124" t="s">
        <v>190</v>
      </c>
      <c r="N124" t="s">
        <v>169</v>
      </c>
      <c r="O124" t="s">
        <v>213</v>
      </c>
      <c r="P124" t="s">
        <v>160</v>
      </c>
      <c r="Q124" t="s">
        <v>155</v>
      </c>
      <c r="R124" t="s">
        <v>170</v>
      </c>
      <c r="S124" t="s">
        <v>172</v>
      </c>
      <c r="T124" t="s">
        <v>167</v>
      </c>
      <c r="U124" t="s">
        <v>213</v>
      </c>
    </row>
    <row r="125" spans="1:21" x14ac:dyDescent="0.25">
      <c r="A125" t="s">
        <v>362</v>
      </c>
      <c r="B125" t="s">
        <v>132</v>
      </c>
      <c r="C125" t="s">
        <v>553</v>
      </c>
      <c r="D125" t="s">
        <v>60</v>
      </c>
      <c r="E125" t="s">
        <v>17</v>
      </c>
      <c r="F125" t="s">
        <v>74</v>
      </c>
      <c r="G125" t="s">
        <v>15</v>
      </c>
      <c r="H125" t="s">
        <v>90</v>
      </c>
      <c r="I125" t="s">
        <v>67</v>
      </c>
      <c r="J125" t="s">
        <v>67</v>
      </c>
      <c r="K125" t="s">
        <v>14</v>
      </c>
      <c r="L125" t="s">
        <v>90</v>
      </c>
      <c r="M125" t="s">
        <v>176</v>
      </c>
      <c r="N125" t="s">
        <v>265</v>
      </c>
      <c r="O125" t="s">
        <v>179</v>
      </c>
      <c r="P125" t="s">
        <v>158</v>
      </c>
      <c r="Q125" t="s">
        <v>271</v>
      </c>
      <c r="R125" t="s">
        <v>171</v>
      </c>
      <c r="S125" t="s">
        <v>172</v>
      </c>
      <c r="T125" t="s">
        <v>222</v>
      </c>
      <c r="U125" t="s">
        <v>213</v>
      </c>
    </row>
    <row r="126" spans="1:21" x14ac:dyDescent="0.25">
      <c r="A126" t="s">
        <v>363</v>
      </c>
      <c r="B126" t="s">
        <v>135</v>
      </c>
      <c r="C126" t="s">
        <v>536</v>
      </c>
      <c r="D126" t="s">
        <v>20</v>
      </c>
      <c r="E126" t="s">
        <v>30</v>
      </c>
      <c r="F126" t="s">
        <v>88</v>
      </c>
      <c r="G126" t="s">
        <v>20</v>
      </c>
      <c r="H126" t="s">
        <v>75</v>
      </c>
      <c r="I126" t="s">
        <v>16</v>
      </c>
      <c r="J126" t="s">
        <v>75</v>
      </c>
      <c r="K126" t="s">
        <v>14</v>
      </c>
      <c r="L126" t="s">
        <v>13</v>
      </c>
      <c r="M126" t="s">
        <v>173</v>
      </c>
      <c r="N126" t="s">
        <v>166</v>
      </c>
      <c r="O126" t="s">
        <v>166</v>
      </c>
      <c r="P126" t="s">
        <v>160</v>
      </c>
      <c r="Q126" t="s">
        <v>172</v>
      </c>
      <c r="R126" t="s">
        <v>173</v>
      </c>
      <c r="S126" t="s">
        <v>171</v>
      </c>
      <c r="T126" t="s">
        <v>166</v>
      </c>
      <c r="U126" t="s">
        <v>176</v>
      </c>
    </row>
    <row r="127" spans="1:21" x14ac:dyDescent="0.25">
      <c r="A127" t="s">
        <v>364</v>
      </c>
      <c r="B127" t="s">
        <v>143</v>
      </c>
      <c r="C127" t="s">
        <v>540</v>
      </c>
      <c r="D127" t="s">
        <v>129</v>
      </c>
      <c r="E127" t="s">
        <v>17</v>
      </c>
      <c r="F127" t="s">
        <v>136</v>
      </c>
      <c r="G127" t="s">
        <v>87</v>
      </c>
      <c r="H127" t="s">
        <v>17</v>
      </c>
      <c r="I127" t="s">
        <v>30</v>
      </c>
      <c r="J127" t="s">
        <v>15</v>
      </c>
      <c r="K127" t="s">
        <v>66</v>
      </c>
      <c r="L127" t="s">
        <v>60</v>
      </c>
      <c r="M127" t="s">
        <v>170</v>
      </c>
      <c r="N127" t="s">
        <v>265</v>
      </c>
      <c r="O127" t="s">
        <v>190</v>
      </c>
      <c r="P127" t="s">
        <v>160</v>
      </c>
      <c r="Q127" t="s">
        <v>222</v>
      </c>
      <c r="R127" t="s">
        <v>154</v>
      </c>
      <c r="S127" t="s">
        <v>215</v>
      </c>
      <c r="T127" t="s">
        <v>154</v>
      </c>
      <c r="U127" t="s">
        <v>206</v>
      </c>
    </row>
    <row r="128" spans="1:21" x14ac:dyDescent="0.25">
      <c r="A128" t="s">
        <v>365</v>
      </c>
      <c r="B128" t="s">
        <v>146</v>
      </c>
      <c r="C128" t="s">
        <v>552</v>
      </c>
      <c r="D128" t="s">
        <v>87</v>
      </c>
      <c r="E128" t="s">
        <v>19</v>
      </c>
      <c r="F128" t="s">
        <v>65</v>
      </c>
      <c r="G128" t="s">
        <v>31</v>
      </c>
      <c r="H128" t="s">
        <v>13</v>
      </c>
      <c r="I128" t="s">
        <v>75</v>
      </c>
      <c r="J128" t="s">
        <v>31</v>
      </c>
      <c r="K128" t="s">
        <v>62</v>
      </c>
      <c r="L128" t="s">
        <v>87</v>
      </c>
      <c r="M128" t="s">
        <v>156</v>
      </c>
      <c r="N128" t="s">
        <v>176</v>
      </c>
      <c r="O128" t="s">
        <v>199</v>
      </c>
      <c r="P128" t="s">
        <v>266</v>
      </c>
      <c r="Q128" t="s">
        <v>172</v>
      </c>
      <c r="R128" t="s">
        <v>154</v>
      </c>
      <c r="S128" t="s">
        <v>177</v>
      </c>
      <c r="T128" t="s">
        <v>171</v>
      </c>
      <c r="U128" t="s">
        <v>223</v>
      </c>
    </row>
    <row r="129" spans="1:21" x14ac:dyDescent="0.25">
      <c r="A129" t="s">
        <v>366</v>
      </c>
      <c r="B129" t="s">
        <v>150</v>
      </c>
      <c r="C129" t="s">
        <v>549</v>
      </c>
      <c r="D129" t="s">
        <v>147</v>
      </c>
      <c r="E129" t="s">
        <v>128</v>
      </c>
      <c r="F129" t="s">
        <v>148</v>
      </c>
      <c r="G129" t="s">
        <v>87</v>
      </c>
      <c r="H129" t="s">
        <v>138</v>
      </c>
      <c r="I129" t="s">
        <v>75</v>
      </c>
      <c r="J129" t="s">
        <v>20</v>
      </c>
      <c r="K129" t="s">
        <v>14</v>
      </c>
      <c r="L129" t="s">
        <v>87</v>
      </c>
      <c r="M129" t="s">
        <v>123</v>
      </c>
      <c r="N129" t="s">
        <v>55</v>
      </c>
      <c r="O129" t="s">
        <v>93</v>
      </c>
      <c r="P129" t="s">
        <v>7</v>
      </c>
      <c r="Q129" t="s">
        <v>10</v>
      </c>
      <c r="R129" t="s">
        <v>68</v>
      </c>
      <c r="S129" t="s">
        <v>8</v>
      </c>
      <c r="T129" t="s">
        <v>49</v>
      </c>
      <c r="U129" t="s">
        <v>220</v>
      </c>
    </row>
    <row r="130" spans="1:21" x14ac:dyDescent="0.25">
      <c r="A130" t="s">
        <v>367</v>
      </c>
      <c r="B130" t="s">
        <v>239</v>
      </c>
      <c r="C130" t="s">
        <v>538</v>
      </c>
      <c r="D130" t="s">
        <v>118</v>
      </c>
      <c r="E130" t="s">
        <v>35</v>
      </c>
      <c r="F130" t="s">
        <v>139</v>
      </c>
      <c r="G130" t="s">
        <v>274</v>
      </c>
      <c r="H130" t="s">
        <v>38</v>
      </c>
      <c r="I130" t="s">
        <v>120</v>
      </c>
      <c r="J130" t="s">
        <v>273</v>
      </c>
      <c r="K130" t="s">
        <v>120</v>
      </c>
      <c r="L130" t="s">
        <v>274</v>
      </c>
      <c r="M130" t="s">
        <v>194</v>
      </c>
      <c r="N130" t="s">
        <v>158</v>
      </c>
      <c r="O130" t="s">
        <v>166</v>
      </c>
      <c r="P130" t="s">
        <v>177</v>
      </c>
      <c r="Q130" t="s">
        <v>271</v>
      </c>
      <c r="R130" t="s">
        <v>170</v>
      </c>
      <c r="S130" t="s">
        <v>180</v>
      </c>
      <c r="T130" t="s">
        <v>167</v>
      </c>
      <c r="U130" t="s">
        <v>170</v>
      </c>
    </row>
    <row r="131" spans="1:21" x14ac:dyDescent="0.25">
      <c r="A131" t="s">
        <v>368</v>
      </c>
      <c r="B131" t="s">
        <v>297</v>
      </c>
      <c r="C131" t="s">
        <v>542</v>
      </c>
      <c r="D131" t="s">
        <v>87</v>
      </c>
      <c r="E131" t="s">
        <v>138</v>
      </c>
      <c r="F131" t="s">
        <v>88</v>
      </c>
      <c r="G131" t="s">
        <v>128</v>
      </c>
      <c r="H131" t="s">
        <v>90</v>
      </c>
      <c r="I131" t="s">
        <v>14</v>
      </c>
      <c r="J131" t="s">
        <v>31</v>
      </c>
      <c r="K131" t="s">
        <v>89</v>
      </c>
      <c r="L131" t="s">
        <v>60</v>
      </c>
      <c r="M131" t="s">
        <v>169</v>
      </c>
      <c r="N131" t="s">
        <v>207</v>
      </c>
      <c r="O131" t="s">
        <v>265</v>
      </c>
      <c r="P131" t="s">
        <v>160</v>
      </c>
      <c r="Q131" t="s">
        <v>215</v>
      </c>
      <c r="R131" t="s">
        <v>169</v>
      </c>
      <c r="S131" t="s">
        <v>158</v>
      </c>
      <c r="T131" t="s">
        <v>176</v>
      </c>
      <c r="U131" t="s">
        <v>207</v>
      </c>
    </row>
    <row r="132" spans="1:21" x14ac:dyDescent="0.25">
      <c r="A132" t="s">
        <v>369</v>
      </c>
      <c r="B132" t="s">
        <v>299</v>
      </c>
      <c r="C132" t="s">
        <v>548</v>
      </c>
      <c r="D132" t="s">
        <v>129</v>
      </c>
      <c r="E132" t="s">
        <v>20</v>
      </c>
      <c r="F132" t="s">
        <v>127</v>
      </c>
      <c r="G132" t="s">
        <v>128</v>
      </c>
      <c r="H132" t="s">
        <v>90</v>
      </c>
      <c r="I132" t="s">
        <v>67</v>
      </c>
      <c r="J132" t="s">
        <v>138</v>
      </c>
      <c r="K132" t="s">
        <v>89</v>
      </c>
      <c r="L132" t="s">
        <v>128</v>
      </c>
      <c r="M132" t="s">
        <v>207</v>
      </c>
      <c r="N132" t="s">
        <v>190</v>
      </c>
      <c r="O132" t="s">
        <v>196</v>
      </c>
      <c r="P132" t="s">
        <v>170</v>
      </c>
      <c r="Q132" t="s">
        <v>159</v>
      </c>
      <c r="R132" t="s">
        <v>166</v>
      </c>
      <c r="S132" t="s">
        <v>160</v>
      </c>
      <c r="T132" t="s">
        <v>167</v>
      </c>
      <c r="U132" t="s">
        <v>189</v>
      </c>
    </row>
    <row r="133" spans="1:21" x14ac:dyDescent="0.25">
      <c r="A133" t="s">
        <v>370</v>
      </c>
      <c r="B133" t="s">
        <v>250</v>
      </c>
      <c r="C133" t="s">
        <v>547</v>
      </c>
      <c r="D133" t="s">
        <v>65</v>
      </c>
      <c r="E133" t="s">
        <v>138</v>
      </c>
      <c r="F133" t="s">
        <v>356</v>
      </c>
      <c r="G133" t="s">
        <v>87</v>
      </c>
      <c r="H133" t="s">
        <v>87</v>
      </c>
      <c r="I133" t="s">
        <v>14</v>
      </c>
      <c r="J133" t="s">
        <v>31</v>
      </c>
      <c r="K133" t="s">
        <v>30</v>
      </c>
      <c r="L133" t="s">
        <v>86</v>
      </c>
      <c r="M133" t="s">
        <v>288</v>
      </c>
      <c r="N133" t="s">
        <v>196</v>
      </c>
      <c r="O133" t="s">
        <v>213</v>
      </c>
      <c r="P133" t="s">
        <v>173</v>
      </c>
      <c r="Q133" t="s">
        <v>266</v>
      </c>
      <c r="R133" t="s">
        <v>169</v>
      </c>
      <c r="S133" t="s">
        <v>167</v>
      </c>
      <c r="T133" t="s">
        <v>169</v>
      </c>
      <c r="U133" t="s">
        <v>189</v>
      </c>
    </row>
    <row r="134" spans="1:21" x14ac:dyDescent="0.25">
      <c r="A134" t="s">
        <v>371</v>
      </c>
      <c r="B134" t="s">
        <v>335</v>
      </c>
      <c r="C134" t="s">
        <v>524</v>
      </c>
      <c r="D134" t="s">
        <v>34</v>
      </c>
      <c r="E134" t="s">
        <v>35</v>
      </c>
      <c r="F134" t="s">
        <v>34</v>
      </c>
      <c r="G134" t="s">
        <v>40</v>
      </c>
      <c r="H134" t="s">
        <v>40</v>
      </c>
      <c r="I134" t="s">
        <v>261</v>
      </c>
      <c r="J134" t="s">
        <v>119</v>
      </c>
      <c r="K134" t="s">
        <v>120</v>
      </c>
      <c r="L134" t="s">
        <v>40</v>
      </c>
      <c r="M134" t="s">
        <v>158</v>
      </c>
      <c r="N134" t="s">
        <v>157</v>
      </c>
      <c r="O134" t="s">
        <v>171</v>
      </c>
      <c r="P134" t="s">
        <v>181</v>
      </c>
      <c r="Q134" t="s">
        <v>181</v>
      </c>
      <c r="R134" t="s">
        <v>266</v>
      </c>
      <c r="S134" t="s">
        <v>180</v>
      </c>
      <c r="T134" t="s">
        <v>167</v>
      </c>
      <c r="U134" t="s">
        <v>194</v>
      </c>
    </row>
    <row r="135" spans="1:21" x14ac:dyDescent="0.25">
      <c r="A135" t="s">
        <v>372</v>
      </c>
      <c r="B135" t="s">
        <v>373</v>
      </c>
      <c r="C135" t="s">
        <v>551</v>
      </c>
      <c r="D135" t="s">
        <v>345</v>
      </c>
      <c r="E135" t="s">
        <v>25</v>
      </c>
      <c r="F135" t="s">
        <v>346</v>
      </c>
      <c r="G135" t="s">
        <v>255</v>
      </c>
      <c r="H135" t="s">
        <v>339</v>
      </c>
      <c r="I135" t="s">
        <v>27</v>
      </c>
      <c r="J135" t="s">
        <v>23</v>
      </c>
      <c r="K135" t="s">
        <v>27</v>
      </c>
      <c r="L135" t="s">
        <v>345</v>
      </c>
      <c r="M135" t="s">
        <v>169</v>
      </c>
      <c r="N135" t="s">
        <v>194</v>
      </c>
      <c r="O135" t="s">
        <v>179</v>
      </c>
      <c r="P135" t="s">
        <v>158</v>
      </c>
      <c r="Q135" t="s">
        <v>160</v>
      </c>
      <c r="R135" t="s">
        <v>169</v>
      </c>
      <c r="S135" t="s">
        <v>167</v>
      </c>
      <c r="T135" t="s">
        <v>170</v>
      </c>
      <c r="U135" t="s">
        <v>207</v>
      </c>
    </row>
    <row r="136" spans="1:21" x14ac:dyDescent="0.25">
      <c r="A136" t="s">
        <v>374</v>
      </c>
      <c r="B136" t="s">
        <v>3</v>
      </c>
      <c r="C136" t="s">
        <v>528</v>
      </c>
      <c r="D136" t="s">
        <v>118</v>
      </c>
      <c r="E136" t="s">
        <v>274</v>
      </c>
      <c r="F136" t="s">
        <v>375</v>
      </c>
      <c r="G136" t="s">
        <v>118</v>
      </c>
      <c r="H136" t="s">
        <v>37</v>
      </c>
      <c r="I136" t="s">
        <v>120</v>
      </c>
      <c r="J136" t="s">
        <v>273</v>
      </c>
      <c r="K136" t="s">
        <v>41</v>
      </c>
      <c r="L136" t="s">
        <v>42</v>
      </c>
      <c r="M136" t="s">
        <v>167</v>
      </c>
      <c r="N136" t="s">
        <v>170</v>
      </c>
      <c r="O136" t="s">
        <v>190</v>
      </c>
      <c r="P136" t="s">
        <v>266</v>
      </c>
      <c r="Q136" t="s">
        <v>172</v>
      </c>
      <c r="R136" t="s">
        <v>171</v>
      </c>
      <c r="S136" t="s">
        <v>193</v>
      </c>
      <c r="T136" t="s">
        <v>158</v>
      </c>
      <c r="U136" t="s">
        <v>176</v>
      </c>
    </row>
    <row r="137" spans="1:21" x14ac:dyDescent="0.25">
      <c r="A137" t="s">
        <v>376</v>
      </c>
      <c r="B137" t="s">
        <v>22</v>
      </c>
      <c r="C137" t="s">
        <v>525</v>
      </c>
      <c r="D137" t="s">
        <v>31</v>
      </c>
      <c r="E137" t="s">
        <v>30</v>
      </c>
      <c r="F137" t="s">
        <v>88</v>
      </c>
      <c r="G137" t="s">
        <v>13</v>
      </c>
      <c r="H137" t="s">
        <v>75</v>
      </c>
      <c r="I137" t="s">
        <v>66</v>
      </c>
      <c r="J137" t="s">
        <v>67</v>
      </c>
      <c r="K137" t="s">
        <v>18</v>
      </c>
      <c r="L137" t="s">
        <v>19</v>
      </c>
      <c r="M137" t="s">
        <v>19</v>
      </c>
      <c r="N137" t="s">
        <v>19</v>
      </c>
      <c r="O137" t="s">
        <v>20</v>
      </c>
      <c r="P137" t="s">
        <v>61</v>
      </c>
      <c r="Q137" t="s">
        <v>89</v>
      </c>
      <c r="R137" t="s">
        <v>17</v>
      </c>
      <c r="S137" t="s">
        <v>61</v>
      </c>
      <c r="T137" t="s">
        <v>67</v>
      </c>
      <c r="U137" t="s">
        <v>67</v>
      </c>
    </row>
    <row r="138" spans="1:21" x14ac:dyDescent="0.25">
      <c r="A138" t="s">
        <v>377</v>
      </c>
      <c r="B138" t="s">
        <v>33</v>
      </c>
      <c r="C138" t="s">
        <v>529</v>
      </c>
      <c r="D138" t="s">
        <v>378</v>
      </c>
      <c r="E138" t="s">
        <v>98</v>
      </c>
      <c r="F138" t="s">
        <v>229</v>
      </c>
      <c r="G138" t="s">
        <v>379</v>
      </c>
      <c r="H138" t="s">
        <v>101</v>
      </c>
      <c r="I138" t="s">
        <v>380</v>
      </c>
      <c r="J138" t="s">
        <v>379</v>
      </c>
      <c r="K138" t="s">
        <v>231</v>
      </c>
      <c r="L138" t="s">
        <v>379</v>
      </c>
      <c r="M138" t="s">
        <v>50</v>
      </c>
      <c r="N138" t="s">
        <v>7</v>
      </c>
      <c r="O138" t="s">
        <v>12</v>
      </c>
      <c r="P138" t="s">
        <v>8</v>
      </c>
      <c r="Q138" t="s">
        <v>70</v>
      </c>
      <c r="R138" t="s">
        <v>7</v>
      </c>
      <c r="S138" t="s">
        <v>10</v>
      </c>
      <c r="T138" t="s">
        <v>76</v>
      </c>
      <c r="U138" t="s">
        <v>44</v>
      </c>
    </row>
    <row r="139" spans="1:21" x14ac:dyDescent="0.25">
      <c r="A139" t="s">
        <v>381</v>
      </c>
      <c r="B139" t="s">
        <v>48</v>
      </c>
      <c r="C139" t="s">
        <v>530</v>
      </c>
      <c r="D139" t="s">
        <v>20</v>
      </c>
      <c r="E139" t="s">
        <v>138</v>
      </c>
      <c r="F139" t="s">
        <v>87</v>
      </c>
      <c r="G139" t="s">
        <v>90</v>
      </c>
      <c r="H139" t="s">
        <v>75</v>
      </c>
      <c r="I139" t="s">
        <v>14</v>
      </c>
      <c r="J139" t="s">
        <v>13</v>
      </c>
      <c r="K139" t="s">
        <v>16</v>
      </c>
      <c r="L139" t="s">
        <v>13</v>
      </c>
      <c r="M139" t="s">
        <v>194</v>
      </c>
      <c r="N139" t="s">
        <v>171</v>
      </c>
      <c r="O139" t="s">
        <v>207</v>
      </c>
      <c r="P139" t="s">
        <v>193</v>
      </c>
      <c r="Q139" t="s">
        <v>172</v>
      </c>
      <c r="R139" t="s">
        <v>194</v>
      </c>
      <c r="S139" t="s">
        <v>159</v>
      </c>
      <c r="T139" t="s">
        <v>177</v>
      </c>
      <c r="U139" t="s">
        <v>179</v>
      </c>
    </row>
    <row r="140" spans="1:21" x14ac:dyDescent="0.25">
      <c r="A140" t="s">
        <v>382</v>
      </c>
      <c r="B140" t="s">
        <v>57</v>
      </c>
      <c r="C140" t="s">
        <v>527</v>
      </c>
      <c r="D140" t="s">
        <v>87</v>
      </c>
      <c r="E140" t="s">
        <v>30</v>
      </c>
      <c r="F140" t="s">
        <v>65</v>
      </c>
      <c r="G140" t="s">
        <v>31</v>
      </c>
      <c r="H140" t="s">
        <v>17</v>
      </c>
      <c r="I140" t="s">
        <v>30</v>
      </c>
      <c r="J140" t="s">
        <v>30</v>
      </c>
      <c r="K140" t="s">
        <v>163</v>
      </c>
      <c r="L140" t="s">
        <v>15</v>
      </c>
      <c r="M140" t="s">
        <v>171</v>
      </c>
      <c r="N140" t="s">
        <v>173</v>
      </c>
      <c r="O140" t="s">
        <v>169</v>
      </c>
      <c r="P140" t="s">
        <v>266</v>
      </c>
      <c r="Q140" t="s">
        <v>159</v>
      </c>
      <c r="R140" t="s">
        <v>160</v>
      </c>
      <c r="S140" t="s">
        <v>271</v>
      </c>
      <c r="T140" t="s">
        <v>170</v>
      </c>
      <c r="U140" t="s">
        <v>166</v>
      </c>
    </row>
    <row r="141" spans="1:21" x14ac:dyDescent="0.25">
      <c r="A141" t="s">
        <v>383</v>
      </c>
      <c r="B141" t="s">
        <v>64</v>
      </c>
      <c r="C141" t="s">
        <v>546</v>
      </c>
      <c r="D141" t="s">
        <v>37</v>
      </c>
      <c r="E141" t="s">
        <v>35</v>
      </c>
      <c r="F141" t="s">
        <v>260</v>
      </c>
      <c r="G141" t="s">
        <v>274</v>
      </c>
      <c r="H141" t="s">
        <v>40</v>
      </c>
      <c r="I141" t="s">
        <v>120</v>
      </c>
      <c r="J141" t="s">
        <v>42</v>
      </c>
      <c r="K141" t="s">
        <v>261</v>
      </c>
      <c r="L141" t="s">
        <v>139</v>
      </c>
      <c r="M141" t="s">
        <v>194</v>
      </c>
      <c r="N141" t="s">
        <v>173</v>
      </c>
      <c r="O141" t="s">
        <v>154</v>
      </c>
      <c r="P141" t="s">
        <v>222</v>
      </c>
      <c r="Q141" t="s">
        <v>155</v>
      </c>
      <c r="R141" t="s">
        <v>170</v>
      </c>
      <c r="S141" t="s">
        <v>181</v>
      </c>
      <c r="T141" t="s">
        <v>173</v>
      </c>
      <c r="U141" t="s">
        <v>179</v>
      </c>
    </row>
    <row r="142" spans="1:21" x14ac:dyDescent="0.25">
      <c r="A142" t="s">
        <v>384</v>
      </c>
      <c r="B142" t="s">
        <v>73</v>
      </c>
      <c r="C142" t="s">
        <v>539</v>
      </c>
      <c r="D142" t="s">
        <v>118</v>
      </c>
      <c r="E142" t="s">
        <v>42</v>
      </c>
      <c r="F142" t="s">
        <v>385</v>
      </c>
      <c r="G142" t="s">
        <v>37</v>
      </c>
      <c r="H142" t="s">
        <v>34</v>
      </c>
      <c r="I142" t="s">
        <v>273</v>
      </c>
      <c r="J142" t="s">
        <v>274</v>
      </c>
      <c r="K142" t="s">
        <v>39</v>
      </c>
      <c r="L142" t="s">
        <v>139</v>
      </c>
      <c r="M142" t="s">
        <v>4</v>
      </c>
      <c r="N142" t="s">
        <v>8</v>
      </c>
      <c r="O142" t="s">
        <v>123</v>
      </c>
      <c r="P142" t="s">
        <v>8</v>
      </c>
      <c r="Q142" t="s">
        <v>46</v>
      </c>
      <c r="R142" t="s">
        <v>53</v>
      </c>
      <c r="S142" t="s">
        <v>59</v>
      </c>
      <c r="T142" t="s">
        <v>7</v>
      </c>
      <c r="U142" t="s">
        <v>52</v>
      </c>
    </row>
    <row r="143" spans="1:21" x14ac:dyDescent="0.25">
      <c r="A143" t="s">
        <v>386</v>
      </c>
      <c r="B143" t="s">
        <v>79</v>
      </c>
      <c r="C143" t="s">
        <v>535</v>
      </c>
      <c r="D143" t="s">
        <v>129</v>
      </c>
      <c r="E143" t="s">
        <v>15</v>
      </c>
      <c r="F143" t="s">
        <v>326</v>
      </c>
      <c r="G143" t="s">
        <v>128</v>
      </c>
      <c r="H143" t="s">
        <v>90</v>
      </c>
      <c r="I143" t="s">
        <v>14</v>
      </c>
      <c r="J143" t="s">
        <v>75</v>
      </c>
      <c r="K143" t="s">
        <v>18</v>
      </c>
      <c r="L143" t="s">
        <v>87</v>
      </c>
      <c r="M143" t="s">
        <v>68</v>
      </c>
      <c r="N143" t="s">
        <v>7</v>
      </c>
      <c r="O143" t="s">
        <v>49</v>
      </c>
      <c r="P143" t="s">
        <v>76</v>
      </c>
      <c r="Q143" t="s">
        <v>54</v>
      </c>
      <c r="R143" t="s">
        <v>68</v>
      </c>
      <c r="S143" t="s">
        <v>71</v>
      </c>
      <c r="T143" t="s">
        <v>7</v>
      </c>
      <c r="U143" t="s">
        <v>6</v>
      </c>
    </row>
    <row r="144" spans="1:21" x14ac:dyDescent="0.25">
      <c r="A144" t="s">
        <v>387</v>
      </c>
      <c r="B144" t="s">
        <v>192</v>
      </c>
      <c r="C144" t="s">
        <v>544</v>
      </c>
      <c r="D144" t="s">
        <v>86</v>
      </c>
      <c r="E144" t="s">
        <v>13</v>
      </c>
      <c r="F144" t="s">
        <v>326</v>
      </c>
      <c r="G144" t="s">
        <v>90</v>
      </c>
      <c r="H144" t="s">
        <v>90</v>
      </c>
      <c r="I144" t="s">
        <v>89</v>
      </c>
      <c r="J144" t="s">
        <v>17</v>
      </c>
      <c r="K144" t="s">
        <v>308</v>
      </c>
      <c r="L144" t="s">
        <v>20</v>
      </c>
      <c r="M144" t="s">
        <v>176</v>
      </c>
      <c r="N144" t="s">
        <v>176</v>
      </c>
      <c r="O144" t="s">
        <v>223</v>
      </c>
      <c r="P144" t="s">
        <v>171</v>
      </c>
      <c r="Q144" t="s">
        <v>181</v>
      </c>
      <c r="R144" t="s">
        <v>173</v>
      </c>
      <c r="S144" t="s">
        <v>155</v>
      </c>
      <c r="T144" t="s">
        <v>160</v>
      </c>
      <c r="U144" t="s">
        <v>175</v>
      </c>
    </row>
    <row r="145" spans="1:21" x14ac:dyDescent="0.25">
      <c r="A145" t="s">
        <v>388</v>
      </c>
      <c r="B145" t="s">
        <v>82</v>
      </c>
      <c r="C145" t="s">
        <v>557</v>
      </c>
      <c r="D145" t="s">
        <v>36</v>
      </c>
      <c r="E145" t="s">
        <v>37</v>
      </c>
      <c r="F145" t="s">
        <v>385</v>
      </c>
      <c r="G145" t="s">
        <v>259</v>
      </c>
      <c r="H145" t="s">
        <v>259</v>
      </c>
      <c r="I145" t="s">
        <v>39</v>
      </c>
      <c r="J145" t="s">
        <v>116</v>
      </c>
      <c r="K145" t="s">
        <v>273</v>
      </c>
      <c r="L145" t="s">
        <v>118</v>
      </c>
      <c r="M145" t="s">
        <v>166</v>
      </c>
      <c r="N145" t="s">
        <v>190</v>
      </c>
      <c r="O145" t="s">
        <v>206</v>
      </c>
      <c r="P145" t="s">
        <v>167</v>
      </c>
      <c r="Q145" t="s">
        <v>181</v>
      </c>
      <c r="R145" t="s">
        <v>170</v>
      </c>
      <c r="S145" t="s">
        <v>155</v>
      </c>
      <c r="T145" t="s">
        <v>170</v>
      </c>
      <c r="U145" t="s">
        <v>207</v>
      </c>
    </row>
    <row r="146" spans="1:21" x14ac:dyDescent="0.25">
      <c r="A146" t="s">
        <v>389</v>
      </c>
      <c r="B146" t="s">
        <v>84</v>
      </c>
      <c r="C146" t="s">
        <v>556</v>
      </c>
      <c r="D146" t="s">
        <v>87</v>
      </c>
      <c r="E146" t="s">
        <v>31</v>
      </c>
      <c r="F146" t="s">
        <v>390</v>
      </c>
      <c r="G146" t="s">
        <v>15</v>
      </c>
      <c r="H146" t="s">
        <v>87</v>
      </c>
      <c r="I146" t="s">
        <v>14</v>
      </c>
      <c r="J146" t="s">
        <v>90</v>
      </c>
      <c r="K146" t="s">
        <v>14</v>
      </c>
      <c r="L146" t="s">
        <v>88</v>
      </c>
      <c r="M146" t="s">
        <v>265</v>
      </c>
      <c r="N146" t="s">
        <v>173</v>
      </c>
      <c r="O146" t="s">
        <v>206</v>
      </c>
      <c r="P146" t="s">
        <v>171</v>
      </c>
      <c r="Q146" t="s">
        <v>155</v>
      </c>
      <c r="R146" t="s">
        <v>176</v>
      </c>
      <c r="S146" t="s">
        <v>155</v>
      </c>
      <c r="T146" t="s">
        <v>194</v>
      </c>
      <c r="U146" t="s">
        <v>282</v>
      </c>
    </row>
    <row r="147" spans="1:21" x14ac:dyDescent="0.25">
      <c r="A147" t="s">
        <v>391</v>
      </c>
      <c r="B147" t="s">
        <v>201</v>
      </c>
      <c r="C147" t="s">
        <v>533</v>
      </c>
      <c r="D147" t="s">
        <v>36</v>
      </c>
      <c r="E147" t="s">
        <v>116</v>
      </c>
      <c r="F147" t="s">
        <v>115</v>
      </c>
      <c r="G147" t="s">
        <v>392</v>
      </c>
      <c r="H147" t="s">
        <v>42</v>
      </c>
      <c r="I147" t="s">
        <v>40</v>
      </c>
      <c r="J147" t="s">
        <v>42</v>
      </c>
      <c r="K147" t="s">
        <v>261</v>
      </c>
      <c r="L147" t="s">
        <v>34</v>
      </c>
      <c r="M147" t="s">
        <v>166</v>
      </c>
      <c r="N147" t="s">
        <v>154</v>
      </c>
      <c r="O147" t="s">
        <v>265</v>
      </c>
      <c r="P147" t="s">
        <v>266</v>
      </c>
      <c r="Q147" t="s">
        <v>215</v>
      </c>
      <c r="R147" t="s">
        <v>194</v>
      </c>
      <c r="S147" t="s">
        <v>266</v>
      </c>
      <c r="T147" t="s">
        <v>157</v>
      </c>
      <c r="U147" t="s">
        <v>206</v>
      </c>
    </row>
    <row r="148" spans="1:21" x14ac:dyDescent="0.25">
      <c r="A148" t="s">
        <v>393</v>
      </c>
      <c r="B148" t="s">
        <v>203</v>
      </c>
      <c r="C148" t="s">
        <v>558</v>
      </c>
      <c r="D148" t="s">
        <v>15</v>
      </c>
      <c r="E148" t="s">
        <v>19</v>
      </c>
      <c r="F148" t="s">
        <v>326</v>
      </c>
      <c r="G148" t="s">
        <v>15</v>
      </c>
      <c r="H148" t="s">
        <v>90</v>
      </c>
      <c r="I148" t="s">
        <v>30</v>
      </c>
      <c r="J148" t="s">
        <v>19</v>
      </c>
      <c r="K148" t="s">
        <v>14</v>
      </c>
      <c r="L148" t="s">
        <v>128</v>
      </c>
      <c r="M148" t="s">
        <v>15</v>
      </c>
      <c r="N148" t="s">
        <v>20</v>
      </c>
      <c r="O148" t="s">
        <v>87</v>
      </c>
      <c r="P148" t="s">
        <v>19</v>
      </c>
      <c r="Q148" t="s">
        <v>67</v>
      </c>
      <c r="R148" t="s">
        <v>15</v>
      </c>
      <c r="S148" t="s">
        <v>75</v>
      </c>
      <c r="T148" t="s">
        <v>138</v>
      </c>
      <c r="U148" t="s">
        <v>136</v>
      </c>
    </row>
    <row r="149" spans="1:21" x14ac:dyDescent="0.25">
      <c r="A149" t="s">
        <v>394</v>
      </c>
      <c r="B149" t="s">
        <v>92</v>
      </c>
      <c r="C149" t="s">
        <v>541</v>
      </c>
      <c r="D149" t="s">
        <v>392</v>
      </c>
      <c r="E149" t="s">
        <v>34</v>
      </c>
      <c r="F149" t="s">
        <v>385</v>
      </c>
      <c r="G149" t="s">
        <v>37</v>
      </c>
      <c r="H149" t="s">
        <v>37</v>
      </c>
      <c r="I149" t="s">
        <v>38</v>
      </c>
      <c r="J149" t="s">
        <v>40</v>
      </c>
      <c r="K149" t="s">
        <v>119</v>
      </c>
      <c r="L149" t="s">
        <v>36</v>
      </c>
      <c r="M149" t="s">
        <v>166</v>
      </c>
      <c r="N149" t="s">
        <v>154</v>
      </c>
      <c r="O149" t="s">
        <v>169</v>
      </c>
      <c r="P149" t="s">
        <v>177</v>
      </c>
      <c r="Q149" t="s">
        <v>172</v>
      </c>
      <c r="R149" t="s">
        <v>170</v>
      </c>
      <c r="S149" t="s">
        <v>181</v>
      </c>
      <c r="T149" t="s">
        <v>157</v>
      </c>
      <c r="U149" t="s">
        <v>156</v>
      </c>
    </row>
    <row r="150" spans="1:21" x14ac:dyDescent="0.25">
      <c r="A150" t="s">
        <v>395</v>
      </c>
      <c r="B150" t="s">
        <v>96</v>
      </c>
      <c r="C150" t="s">
        <v>537</v>
      </c>
      <c r="D150" t="s">
        <v>396</v>
      </c>
      <c r="E150" t="s">
        <v>109</v>
      </c>
      <c r="F150" t="s">
        <v>107</v>
      </c>
      <c r="G150" t="s">
        <v>397</v>
      </c>
      <c r="H150" t="s">
        <v>398</v>
      </c>
      <c r="I150" t="s">
        <v>399</v>
      </c>
      <c r="J150" t="s">
        <v>109</v>
      </c>
      <c r="K150" t="s">
        <v>400</v>
      </c>
      <c r="L150" t="s">
        <v>398</v>
      </c>
      <c r="M150" t="s">
        <v>246</v>
      </c>
      <c r="N150" t="s">
        <v>244</v>
      </c>
      <c r="O150" t="s">
        <v>233</v>
      </c>
      <c r="P150" t="s">
        <v>247</v>
      </c>
      <c r="Q150" t="s">
        <v>246</v>
      </c>
      <c r="R150" t="s">
        <v>232</v>
      </c>
      <c r="S150" t="s">
        <v>246</v>
      </c>
      <c r="T150" t="s">
        <v>246</v>
      </c>
      <c r="U150" t="s">
        <v>244</v>
      </c>
    </row>
    <row r="151" spans="1:21" x14ac:dyDescent="0.25">
      <c r="A151" t="s">
        <v>401</v>
      </c>
      <c r="B151" t="s">
        <v>111</v>
      </c>
      <c r="C151" t="s">
        <v>531</v>
      </c>
      <c r="D151" t="s">
        <v>392</v>
      </c>
      <c r="E151" t="s">
        <v>35</v>
      </c>
      <c r="F151" t="s">
        <v>36</v>
      </c>
      <c r="G151" t="s">
        <v>34</v>
      </c>
      <c r="H151" t="s">
        <v>116</v>
      </c>
      <c r="I151" t="s">
        <v>273</v>
      </c>
      <c r="J151" t="s">
        <v>116</v>
      </c>
      <c r="K151" t="s">
        <v>261</v>
      </c>
      <c r="L151" t="s">
        <v>42</v>
      </c>
      <c r="M151" t="s">
        <v>50</v>
      </c>
      <c r="N151" t="s">
        <v>12</v>
      </c>
      <c r="O151" t="s">
        <v>52</v>
      </c>
      <c r="P151" t="s">
        <v>69</v>
      </c>
      <c r="Q151" t="s">
        <v>9</v>
      </c>
      <c r="R151" t="s">
        <v>53</v>
      </c>
      <c r="S151" t="s">
        <v>59</v>
      </c>
      <c r="T151" t="s">
        <v>8</v>
      </c>
      <c r="U151" t="s">
        <v>77</v>
      </c>
    </row>
    <row r="152" spans="1:21" x14ac:dyDescent="0.25">
      <c r="A152" t="s">
        <v>402</v>
      </c>
      <c r="B152" t="s">
        <v>114</v>
      </c>
      <c r="C152" t="s">
        <v>543</v>
      </c>
      <c r="D152" t="s">
        <v>375</v>
      </c>
      <c r="E152" t="s">
        <v>34</v>
      </c>
      <c r="F152" t="s">
        <v>36</v>
      </c>
      <c r="G152" t="s">
        <v>34</v>
      </c>
      <c r="H152" t="s">
        <v>274</v>
      </c>
      <c r="I152" t="s">
        <v>273</v>
      </c>
      <c r="J152" t="s">
        <v>37</v>
      </c>
      <c r="K152" t="s">
        <v>302</v>
      </c>
      <c r="L152" t="s">
        <v>118</v>
      </c>
      <c r="M152" t="s">
        <v>190</v>
      </c>
      <c r="N152" t="s">
        <v>176</v>
      </c>
      <c r="O152" t="s">
        <v>179</v>
      </c>
      <c r="P152" t="s">
        <v>167</v>
      </c>
      <c r="Q152" t="s">
        <v>181</v>
      </c>
      <c r="R152" t="s">
        <v>170</v>
      </c>
      <c r="S152" t="s">
        <v>215</v>
      </c>
      <c r="T152" t="s">
        <v>167</v>
      </c>
      <c r="U152" t="s">
        <v>207</v>
      </c>
    </row>
    <row r="153" spans="1:21" x14ac:dyDescent="0.25">
      <c r="A153" t="s">
        <v>403</v>
      </c>
      <c r="B153" t="s">
        <v>122</v>
      </c>
      <c r="C153" t="s">
        <v>545</v>
      </c>
      <c r="D153" t="s">
        <v>31</v>
      </c>
      <c r="E153" t="s">
        <v>138</v>
      </c>
      <c r="F153" t="s">
        <v>74</v>
      </c>
      <c r="G153" t="s">
        <v>90</v>
      </c>
      <c r="H153" t="s">
        <v>90</v>
      </c>
      <c r="I153" t="s">
        <v>14</v>
      </c>
      <c r="J153" t="s">
        <v>13</v>
      </c>
      <c r="K153" t="s">
        <v>30</v>
      </c>
      <c r="L153" t="s">
        <v>87</v>
      </c>
      <c r="M153" t="s">
        <v>170</v>
      </c>
      <c r="N153" t="s">
        <v>169</v>
      </c>
      <c r="O153" t="s">
        <v>265</v>
      </c>
      <c r="P153" t="s">
        <v>177</v>
      </c>
      <c r="Q153" t="s">
        <v>155</v>
      </c>
      <c r="R153" t="s">
        <v>154</v>
      </c>
      <c r="S153" t="s">
        <v>155</v>
      </c>
      <c r="T153" t="s">
        <v>157</v>
      </c>
      <c r="U153" t="s">
        <v>190</v>
      </c>
    </row>
    <row r="154" spans="1:21" x14ac:dyDescent="0.25">
      <c r="A154" t="s">
        <v>404</v>
      </c>
      <c r="B154" t="s">
        <v>126</v>
      </c>
      <c r="C154" t="s">
        <v>554</v>
      </c>
      <c r="D154" t="s">
        <v>74</v>
      </c>
      <c r="E154" t="s">
        <v>31</v>
      </c>
      <c r="F154" t="s">
        <v>356</v>
      </c>
      <c r="G154" t="s">
        <v>20</v>
      </c>
      <c r="H154" t="s">
        <v>13</v>
      </c>
      <c r="I154" t="s">
        <v>14</v>
      </c>
      <c r="J154" t="s">
        <v>17</v>
      </c>
      <c r="K154" t="s">
        <v>14</v>
      </c>
      <c r="L154" t="s">
        <v>88</v>
      </c>
      <c r="M154" t="s">
        <v>169</v>
      </c>
      <c r="N154" t="s">
        <v>199</v>
      </c>
      <c r="O154" t="s">
        <v>179</v>
      </c>
      <c r="P154" t="s">
        <v>215</v>
      </c>
      <c r="Q154" t="s">
        <v>215</v>
      </c>
      <c r="R154" t="s">
        <v>166</v>
      </c>
      <c r="S154" t="s">
        <v>172</v>
      </c>
      <c r="T154" t="s">
        <v>170</v>
      </c>
      <c r="U154" t="s">
        <v>276</v>
      </c>
    </row>
    <row r="155" spans="1:21" x14ac:dyDescent="0.25">
      <c r="A155" t="s">
        <v>405</v>
      </c>
      <c r="B155" t="s">
        <v>132</v>
      </c>
      <c r="C155" t="s">
        <v>553</v>
      </c>
      <c r="D155" t="s">
        <v>139</v>
      </c>
      <c r="E155" t="s">
        <v>37</v>
      </c>
      <c r="F155" t="s">
        <v>260</v>
      </c>
      <c r="G155" t="s">
        <v>259</v>
      </c>
      <c r="H155" t="s">
        <v>34</v>
      </c>
      <c r="I155" t="s">
        <v>273</v>
      </c>
      <c r="J155" t="s">
        <v>274</v>
      </c>
      <c r="K155" t="s">
        <v>273</v>
      </c>
      <c r="L155" t="s">
        <v>392</v>
      </c>
      <c r="M155" t="s">
        <v>50</v>
      </c>
      <c r="N155" t="s">
        <v>68</v>
      </c>
      <c r="O155" t="s">
        <v>6</v>
      </c>
      <c r="P155" t="s">
        <v>51</v>
      </c>
      <c r="Q155" t="s">
        <v>54</v>
      </c>
      <c r="R155" t="s">
        <v>68</v>
      </c>
      <c r="S155" t="s">
        <v>71</v>
      </c>
      <c r="T155" t="s">
        <v>4</v>
      </c>
      <c r="U155" t="s">
        <v>209</v>
      </c>
    </row>
    <row r="156" spans="1:21" x14ac:dyDescent="0.25">
      <c r="A156" t="s">
        <v>406</v>
      </c>
      <c r="B156" t="s">
        <v>135</v>
      </c>
      <c r="C156" t="s">
        <v>536</v>
      </c>
      <c r="D156" t="s">
        <v>118</v>
      </c>
      <c r="E156" t="s">
        <v>40</v>
      </c>
      <c r="F156" t="s">
        <v>139</v>
      </c>
      <c r="G156" t="s">
        <v>392</v>
      </c>
      <c r="H156" t="s">
        <v>38</v>
      </c>
      <c r="I156" t="s">
        <v>273</v>
      </c>
      <c r="J156" t="s">
        <v>37</v>
      </c>
      <c r="K156" t="s">
        <v>39</v>
      </c>
      <c r="L156" t="s">
        <v>139</v>
      </c>
      <c r="M156" t="s">
        <v>154</v>
      </c>
      <c r="N156" t="s">
        <v>194</v>
      </c>
      <c r="O156" t="s">
        <v>156</v>
      </c>
      <c r="P156" t="s">
        <v>160</v>
      </c>
      <c r="Q156" t="s">
        <v>193</v>
      </c>
      <c r="R156" t="s">
        <v>154</v>
      </c>
      <c r="S156" t="s">
        <v>177</v>
      </c>
      <c r="T156" t="s">
        <v>157</v>
      </c>
      <c r="U156" t="s">
        <v>213</v>
      </c>
    </row>
    <row r="157" spans="1:21" x14ac:dyDescent="0.25">
      <c r="A157" t="s">
        <v>407</v>
      </c>
      <c r="B157" t="s">
        <v>143</v>
      </c>
      <c r="C157" t="s">
        <v>540</v>
      </c>
      <c r="D157" t="s">
        <v>20</v>
      </c>
      <c r="E157" t="s">
        <v>138</v>
      </c>
      <c r="F157" t="s">
        <v>326</v>
      </c>
      <c r="G157" t="s">
        <v>60</v>
      </c>
      <c r="H157" t="s">
        <v>13</v>
      </c>
      <c r="I157" t="s">
        <v>67</v>
      </c>
      <c r="J157" t="s">
        <v>90</v>
      </c>
      <c r="K157" t="s">
        <v>66</v>
      </c>
      <c r="L157" t="s">
        <v>87</v>
      </c>
      <c r="M157" t="s">
        <v>190</v>
      </c>
      <c r="N157" t="s">
        <v>156</v>
      </c>
      <c r="O157" t="s">
        <v>206</v>
      </c>
      <c r="P157" t="s">
        <v>167</v>
      </c>
      <c r="Q157" t="s">
        <v>155</v>
      </c>
      <c r="R157" t="s">
        <v>190</v>
      </c>
      <c r="S157" t="s">
        <v>193</v>
      </c>
      <c r="T157" t="s">
        <v>158</v>
      </c>
      <c r="U157" t="s">
        <v>175</v>
      </c>
    </row>
    <row r="158" spans="1:21" x14ac:dyDescent="0.25">
      <c r="A158" t="s">
        <v>408</v>
      </c>
      <c r="B158" t="s">
        <v>146</v>
      </c>
      <c r="C158" t="s">
        <v>552</v>
      </c>
      <c r="D158" t="s">
        <v>152</v>
      </c>
      <c r="E158" t="s">
        <v>138</v>
      </c>
      <c r="F158" t="s">
        <v>136</v>
      </c>
      <c r="G158" t="s">
        <v>20</v>
      </c>
      <c r="H158" t="s">
        <v>90</v>
      </c>
      <c r="I158" t="s">
        <v>61</v>
      </c>
      <c r="J158" t="s">
        <v>19</v>
      </c>
      <c r="K158" t="s">
        <v>16</v>
      </c>
      <c r="L158" t="s">
        <v>15</v>
      </c>
      <c r="M158" t="s">
        <v>169</v>
      </c>
      <c r="N158" t="s">
        <v>190</v>
      </c>
      <c r="O158" t="s">
        <v>223</v>
      </c>
      <c r="P158" t="s">
        <v>171</v>
      </c>
      <c r="Q158" t="s">
        <v>222</v>
      </c>
      <c r="R158" t="s">
        <v>194</v>
      </c>
      <c r="S158" t="s">
        <v>222</v>
      </c>
      <c r="T158" t="s">
        <v>171</v>
      </c>
      <c r="U158" t="s">
        <v>168</v>
      </c>
    </row>
    <row r="159" spans="1:21" x14ac:dyDescent="0.25">
      <c r="A159" t="s">
        <v>409</v>
      </c>
      <c r="B159" t="s">
        <v>150</v>
      </c>
      <c r="C159" t="s">
        <v>549</v>
      </c>
      <c r="D159" t="s">
        <v>410</v>
      </c>
      <c r="E159" t="s">
        <v>411</v>
      </c>
      <c r="F159" t="s">
        <v>412</v>
      </c>
      <c r="G159" t="s">
        <v>413</v>
      </c>
      <c r="H159" t="s">
        <v>411</v>
      </c>
      <c r="I159" t="s">
        <v>414</v>
      </c>
      <c r="J159" t="s">
        <v>106</v>
      </c>
      <c r="K159" t="s">
        <v>108</v>
      </c>
      <c r="L159" t="s">
        <v>413</v>
      </c>
      <c r="M159" t="s">
        <v>115</v>
      </c>
      <c r="N159" t="s">
        <v>375</v>
      </c>
      <c r="O159" t="s">
        <v>260</v>
      </c>
      <c r="P159" t="s">
        <v>139</v>
      </c>
      <c r="Q159" t="s">
        <v>116</v>
      </c>
      <c r="R159" t="s">
        <v>36</v>
      </c>
      <c r="S159" t="s">
        <v>35</v>
      </c>
      <c r="T159" t="s">
        <v>118</v>
      </c>
      <c r="U159" t="s">
        <v>117</v>
      </c>
    </row>
    <row r="160" spans="1:21" x14ac:dyDescent="0.25">
      <c r="A160" t="s">
        <v>415</v>
      </c>
      <c r="B160" t="s">
        <v>239</v>
      </c>
      <c r="C160" t="s">
        <v>538</v>
      </c>
      <c r="D160" t="s">
        <v>13</v>
      </c>
      <c r="E160" t="s">
        <v>30</v>
      </c>
      <c r="F160" t="s">
        <v>74</v>
      </c>
      <c r="G160" t="s">
        <v>31</v>
      </c>
      <c r="H160" t="s">
        <v>14</v>
      </c>
      <c r="I160" t="s">
        <v>16</v>
      </c>
      <c r="J160" t="s">
        <v>30</v>
      </c>
      <c r="K160" t="s">
        <v>62</v>
      </c>
      <c r="L160" t="s">
        <v>15</v>
      </c>
      <c r="M160" t="s">
        <v>5</v>
      </c>
      <c r="N160" t="s">
        <v>5</v>
      </c>
      <c r="O160" t="s">
        <v>12</v>
      </c>
      <c r="P160" t="s">
        <v>54</v>
      </c>
      <c r="Q160" t="s">
        <v>10</v>
      </c>
      <c r="R160" t="s">
        <v>43</v>
      </c>
      <c r="S160" t="s">
        <v>59</v>
      </c>
      <c r="T160" t="s">
        <v>8</v>
      </c>
      <c r="U160" t="s">
        <v>68</v>
      </c>
    </row>
    <row r="161" spans="1:21" x14ac:dyDescent="0.25">
      <c r="A161" t="s">
        <v>416</v>
      </c>
      <c r="B161" t="s">
        <v>297</v>
      </c>
      <c r="C161" t="s">
        <v>542</v>
      </c>
      <c r="D161" t="s">
        <v>88</v>
      </c>
      <c r="E161" t="s">
        <v>138</v>
      </c>
      <c r="F161" t="s">
        <v>326</v>
      </c>
      <c r="G161" t="s">
        <v>86</v>
      </c>
      <c r="H161" t="s">
        <v>90</v>
      </c>
      <c r="I161" t="s">
        <v>61</v>
      </c>
      <c r="J161" t="s">
        <v>13</v>
      </c>
      <c r="K161" t="s">
        <v>16</v>
      </c>
      <c r="L161" t="s">
        <v>87</v>
      </c>
      <c r="M161" t="s">
        <v>190</v>
      </c>
      <c r="N161" t="s">
        <v>169</v>
      </c>
      <c r="O161" t="s">
        <v>223</v>
      </c>
      <c r="P161" t="s">
        <v>158</v>
      </c>
      <c r="Q161" t="s">
        <v>266</v>
      </c>
      <c r="R161" t="s">
        <v>207</v>
      </c>
      <c r="S161" t="s">
        <v>177</v>
      </c>
      <c r="T161" t="s">
        <v>170</v>
      </c>
      <c r="U161" t="s">
        <v>213</v>
      </c>
    </row>
    <row r="162" spans="1:21" x14ac:dyDescent="0.25">
      <c r="A162" t="s">
        <v>417</v>
      </c>
      <c r="B162" t="s">
        <v>299</v>
      </c>
      <c r="C162" t="s">
        <v>548</v>
      </c>
      <c r="D162" t="s">
        <v>136</v>
      </c>
      <c r="E162" t="s">
        <v>31</v>
      </c>
      <c r="F162" t="s">
        <v>151</v>
      </c>
      <c r="G162" t="s">
        <v>15</v>
      </c>
      <c r="H162" t="s">
        <v>129</v>
      </c>
      <c r="I162" t="s">
        <v>67</v>
      </c>
      <c r="J162" t="s">
        <v>128</v>
      </c>
      <c r="K162" t="s">
        <v>89</v>
      </c>
      <c r="L162" t="s">
        <v>88</v>
      </c>
      <c r="M162" t="s">
        <v>179</v>
      </c>
      <c r="N162" t="s">
        <v>276</v>
      </c>
      <c r="O162" t="s">
        <v>282</v>
      </c>
      <c r="P162" t="s">
        <v>157</v>
      </c>
      <c r="Q162" t="s">
        <v>157</v>
      </c>
      <c r="R162" t="s">
        <v>166</v>
      </c>
      <c r="S162" t="s">
        <v>157</v>
      </c>
      <c r="T162" t="s">
        <v>190</v>
      </c>
      <c r="U162" t="s">
        <v>418</v>
      </c>
    </row>
    <row r="163" spans="1:21" x14ac:dyDescent="0.25">
      <c r="A163" t="s">
        <v>419</v>
      </c>
      <c r="B163" t="s">
        <v>250</v>
      </c>
      <c r="C163" t="s">
        <v>547</v>
      </c>
      <c r="D163" t="s">
        <v>390</v>
      </c>
      <c r="E163" t="s">
        <v>20</v>
      </c>
      <c r="F163" t="s">
        <v>326</v>
      </c>
      <c r="G163" t="s">
        <v>65</v>
      </c>
      <c r="H163" t="s">
        <v>31</v>
      </c>
      <c r="I163" t="s">
        <v>17</v>
      </c>
      <c r="J163" t="s">
        <v>31</v>
      </c>
      <c r="K163" t="s">
        <v>14</v>
      </c>
      <c r="L163" t="s">
        <v>65</v>
      </c>
      <c r="M163" t="s">
        <v>286</v>
      </c>
      <c r="N163" t="s">
        <v>213</v>
      </c>
      <c r="O163" t="s">
        <v>206</v>
      </c>
      <c r="P163" t="s">
        <v>157</v>
      </c>
      <c r="Q163" t="s">
        <v>158</v>
      </c>
      <c r="R163" t="s">
        <v>179</v>
      </c>
      <c r="S163" t="s">
        <v>177</v>
      </c>
      <c r="T163" t="s">
        <v>179</v>
      </c>
      <c r="U163" t="s">
        <v>333</v>
      </c>
    </row>
    <row r="164" spans="1:21" x14ac:dyDescent="0.25">
      <c r="A164" t="s">
        <v>420</v>
      </c>
      <c r="B164" t="s">
        <v>335</v>
      </c>
      <c r="C164" t="s">
        <v>524</v>
      </c>
      <c r="D164" t="s">
        <v>128</v>
      </c>
      <c r="E164" t="s">
        <v>67</v>
      </c>
      <c r="F164" t="s">
        <v>20</v>
      </c>
      <c r="G164" t="s">
        <v>15</v>
      </c>
      <c r="H164" t="s">
        <v>75</v>
      </c>
      <c r="I164" t="s">
        <v>66</v>
      </c>
      <c r="J164" t="s">
        <v>67</v>
      </c>
      <c r="K164" t="s">
        <v>18</v>
      </c>
      <c r="L164" t="s">
        <v>67</v>
      </c>
      <c r="M164" t="s">
        <v>171</v>
      </c>
      <c r="N164" t="s">
        <v>171</v>
      </c>
      <c r="O164" t="s">
        <v>170</v>
      </c>
      <c r="P164" t="s">
        <v>172</v>
      </c>
      <c r="Q164" t="s">
        <v>159</v>
      </c>
      <c r="R164" t="s">
        <v>266</v>
      </c>
      <c r="S164" t="s">
        <v>193</v>
      </c>
      <c r="T164" t="s">
        <v>157</v>
      </c>
      <c r="U164" t="s">
        <v>173</v>
      </c>
    </row>
    <row r="165" spans="1:21" x14ac:dyDescent="0.25">
      <c r="A165" t="s">
        <v>421</v>
      </c>
      <c r="B165" t="s">
        <v>373</v>
      </c>
      <c r="C165" t="s">
        <v>551</v>
      </c>
      <c r="D165" t="s">
        <v>339</v>
      </c>
      <c r="E165" t="s">
        <v>255</v>
      </c>
      <c r="F165" t="s">
        <v>187</v>
      </c>
      <c r="G165" t="s">
        <v>182</v>
      </c>
      <c r="H165" t="s">
        <v>29</v>
      </c>
      <c r="I165" t="s">
        <v>257</v>
      </c>
      <c r="J165" t="s">
        <v>182</v>
      </c>
      <c r="K165" t="s">
        <v>186</v>
      </c>
      <c r="L165" t="s">
        <v>29</v>
      </c>
      <c r="M165" t="s">
        <v>49</v>
      </c>
      <c r="N165" t="s">
        <v>4</v>
      </c>
      <c r="O165" t="s">
        <v>93</v>
      </c>
      <c r="P165" t="s">
        <v>51</v>
      </c>
      <c r="Q165" t="s">
        <v>71</v>
      </c>
      <c r="R165" t="s">
        <v>77</v>
      </c>
      <c r="S165" t="s">
        <v>76</v>
      </c>
      <c r="T165" t="s">
        <v>43</v>
      </c>
      <c r="U165" t="s">
        <v>55</v>
      </c>
    </row>
    <row r="166" spans="1:21" x14ac:dyDescent="0.25">
      <c r="A166" t="s">
        <v>422</v>
      </c>
      <c r="B166" t="s">
        <v>423</v>
      </c>
      <c r="C166" t="s">
        <v>550</v>
      </c>
      <c r="D166" t="s">
        <v>424</v>
      </c>
      <c r="E166" t="s">
        <v>255</v>
      </c>
      <c r="F166" t="s">
        <v>425</v>
      </c>
      <c r="G166" t="s">
        <v>25</v>
      </c>
      <c r="H166" t="s">
        <v>182</v>
      </c>
      <c r="I166" t="s">
        <v>27</v>
      </c>
      <c r="J166" t="s">
        <v>23</v>
      </c>
      <c r="K166" t="s">
        <v>24</v>
      </c>
      <c r="L166" t="s">
        <v>345</v>
      </c>
      <c r="M166" t="s">
        <v>58</v>
      </c>
      <c r="N166" t="s">
        <v>49</v>
      </c>
      <c r="O166" t="s">
        <v>209</v>
      </c>
      <c r="P166" t="s">
        <v>51</v>
      </c>
      <c r="Q166" t="s">
        <v>69</v>
      </c>
      <c r="R166" t="s">
        <v>55</v>
      </c>
      <c r="S166" t="s">
        <v>5</v>
      </c>
      <c r="T166" t="s">
        <v>50</v>
      </c>
      <c r="U166" t="s">
        <v>313</v>
      </c>
    </row>
    <row r="167" spans="1:21" x14ac:dyDescent="0.25">
      <c r="A167" t="s">
        <v>426</v>
      </c>
      <c r="B167" t="s">
        <v>3</v>
      </c>
      <c r="C167" t="s">
        <v>528</v>
      </c>
      <c r="D167" t="s">
        <v>176</v>
      </c>
      <c r="E167" t="s">
        <v>177</v>
      </c>
      <c r="F167" t="s">
        <v>199</v>
      </c>
      <c r="G167" t="s">
        <v>173</v>
      </c>
      <c r="H167" t="s">
        <v>158</v>
      </c>
      <c r="I167" t="s">
        <v>159</v>
      </c>
      <c r="J167" t="s">
        <v>222</v>
      </c>
      <c r="K167" t="s">
        <v>180</v>
      </c>
      <c r="L167" t="s">
        <v>173</v>
      </c>
      <c r="M167" t="s">
        <v>173</v>
      </c>
      <c r="N167" t="s">
        <v>157</v>
      </c>
      <c r="O167" t="s">
        <v>199</v>
      </c>
      <c r="P167" t="s">
        <v>155</v>
      </c>
      <c r="Q167" t="s">
        <v>180</v>
      </c>
      <c r="R167" t="s">
        <v>167</v>
      </c>
      <c r="S167" t="s">
        <v>155</v>
      </c>
      <c r="T167" t="s">
        <v>222</v>
      </c>
      <c r="U167" t="s">
        <v>199</v>
      </c>
    </row>
    <row r="168" spans="1:21" x14ac:dyDescent="0.25">
      <c r="A168" t="s">
        <v>427</v>
      </c>
      <c r="B168" t="s">
        <v>22</v>
      </c>
      <c r="C168" t="s">
        <v>525</v>
      </c>
      <c r="D168" t="s">
        <v>154</v>
      </c>
      <c r="E168" t="s">
        <v>155</v>
      </c>
      <c r="F168" t="s">
        <v>169</v>
      </c>
      <c r="G168" t="s">
        <v>167</v>
      </c>
      <c r="H168" t="s">
        <v>266</v>
      </c>
      <c r="I168" t="s">
        <v>271</v>
      </c>
      <c r="J168" t="s">
        <v>160</v>
      </c>
      <c r="K168" t="s">
        <v>283</v>
      </c>
      <c r="L168" t="s">
        <v>154</v>
      </c>
      <c r="M168" t="s">
        <v>7</v>
      </c>
      <c r="N168" t="s">
        <v>4</v>
      </c>
      <c r="O168" t="s">
        <v>50</v>
      </c>
      <c r="P168" t="s">
        <v>45</v>
      </c>
      <c r="Q168" t="s">
        <v>46</v>
      </c>
      <c r="R168" t="s">
        <v>5</v>
      </c>
      <c r="S168" t="s">
        <v>59</v>
      </c>
      <c r="T168" t="s">
        <v>5</v>
      </c>
      <c r="U168" t="s">
        <v>4</v>
      </c>
    </row>
    <row r="169" spans="1:21" x14ac:dyDescent="0.25">
      <c r="A169" t="s">
        <v>428</v>
      </c>
      <c r="B169" t="s">
        <v>33</v>
      </c>
      <c r="C169" t="s">
        <v>529</v>
      </c>
      <c r="D169" t="s">
        <v>55</v>
      </c>
      <c r="E169" t="s">
        <v>8</v>
      </c>
      <c r="F169" t="s">
        <v>49</v>
      </c>
      <c r="G169" t="s">
        <v>53</v>
      </c>
      <c r="H169" t="s">
        <v>69</v>
      </c>
      <c r="I169" t="s">
        <v>9</v>
      </c>
      <c r="J169" t="s">
        <v>43</v>
      </c>
      <c r="K169" t="s">
        <v>9</v>
      </c>
      <c r="L169" t="s">
        <v>12</v>
      </c>
      <c r="M169" t="s">
        <v>274</v>
      </c>
      <c r="N169" t="s">
        <v>116</v>
      </c>
      <c r="O169" t="s">
        <v>259</v>
      </c>
      <c r="P169" t="s">
        <v>40</v>
      </c>
      <c r="Q169" t="s">
        <v>261</v>
      </c>
      <c r="R169" t="s">
        <v>42</v>
      </c>
      <c r="S169" t="s">
        <v>302</v>
      </c>
      <c r="T169" t="s">
        <v>116</v>
      </c>
      <c r="U169" t="s">
        <v>259</v>
      </c>
    </row>
    <row r="170" spans="1:21" x14ac:dyDescent="0.25">
      <c r="A170" t="s">
        <v>429</v>
      </c>
      <c r="B170" t="s">
        <v>48</v>
      </c>
      <c r="C170" t="s">
        <v>530</v>
      </c>
      <c r="D170" t="s">
        <v>176</v>
      </c>
      <c r="E170" t="s">
        <v>171</v>
      </c>
      <c r="F170" t="s">
        <v>175</v>
      </c>
      <c r="G170" t="s">
        <v>194</v>
      </c>
      <c r="H170" t="s">
        <v>177</v>
      </c>
      <c r="I170" t="s">
        <v>181</v>
      </c>
      <c r="J170" t="s">
        <v>157</v>
      </c>
      <c r="K170" t="s">
        <v>263</v>
      </c>
      <c r="L170" t="s">
        <v>190</v>
      </c>
      <c r="M170" t="s">
        <v>53</v>
      </c>
      <c r="N170" t="s">
        <v>68</v>
      </c>
      <c r="O170" t="s">
        <v>52</v>
      </c>
      <c r="P170" t="s">
        <v>54</v>
      </c>
      <c r="Q170" t="s">
        <v>70</v>
      </c>
      <c r="R170" t="s">
        <v>53</v>
      </c>
      <c r="S170" t="s">
        <v>69</v>
      </c>
      <c r="T170" t="s">
        <v>76</v>
      </c>
      <c r="U170" t="s">
        <v>68</v>
      </c>
    </row>
    <row r="171" spans="1:21" x14ac:dyDescent="0.25">
      <c r="A171" t="s">
        <v>430</v>
      </c>
      <c r="B171" t="s">
        <v>57</v>
      </c>
      <c r="C171" t="s">
        <v>527</v>
      </c>
      <c r="D171" t="s">
        <v>169</v>
      </c>
      <c r="E171" t="s">
        <v>160</v>
      </c>
      <c r="F171" t="s">
        <v>276</v>
      </c>
      <c r="G171" t="s">
        <v>190</v>
      </c>
      <c r="H171" t="s">
        <v>158</v>
      </c>
      <c r="I171" t="s">
        <v>172</v>
      </c>
      <c r="J171" t="s">
        <v>215</v>
      </c>
      <c r="K171" t="s">
        <v>180</v>
      </c>
      <c r="L171" t="s">
        <v>171</v>
      </c>
      <c r="M171" t="s">
        <v>160</v>
      </c>
      <c r="N171" t="s">
        <v>157</v>
      </c>
      <c r="O171" t="s">
        <v>190</v>
      </c>
      <c r="P171" t="s">
        <v>155</v>
      </c>
      <c r="Q171" t="s">
        <v>172</v>
      </c>
      <c r="R171" t="s">
        <v>160</v>
      </c>
      <c r="S171" t="s">
        <v>155</v>
      </c>
      <c r="T171" t="s">
        <v>171</v>
      </c>
      <c r="U171" t="s">
        <v>154</v>
      </c>
    </row>
    <row r="172" spans="1:21" x14ac:dyDescent="0.25">
      <c r="A172" t="s">
        <v>431</v>
      </c>
      <c r="B172" t="s">
        <v>64</v>
      </c>
      <c r="C172" t="s">
        <v>546</v>
      </c>
      <c r="D172" t="s">
        <v>87</v>
      </c>
      <c r="E172" t="s">
        <v>138</v>
      </c>
      <c r="F172" t="s">
        <v>129</v>
      </c>
      <c r="G172" t="s">
        <v>20</v>
      </c>
      <c r="H172" t="s">
        <v>90</v>
      </c>
      <c r="I172" t="s">
        <v>61</v>
      </c>
      <c r="J172" t="s">
        <v>19</v>
      </c>
      <c r="K172" t="s">
        <v>163</v>
      </c>
      <c r="L172" t="s">
        <v>15</v>
      </c>
      <c r="M172" t="s">
        <v>160</v>
      </c>
      <c r="N172" t="s">
        <v>166</v>
      </c>
      <c r="O172" t="s">
        <v>207</v>
      </c>
      <c r="P172" t="s">
        <v>177</v>
      </c>
      <c r="Q172" t="s">
        <v>215</v>
      </c>
      <c r="R172" t="s">
        <v>222</v>
      </c>
      <c r="S172" t="s">
        <v>181</v>
      </c>
      <c r="T172" t="s">
        <v>157</v>
      </c>
      <c r="U172" t="s">
        <v>223</v>
      </c>
    </row>
    <row r="173" spans="1:21" x14ac:dyDescent="0.25">
      <c r="A173" t="s">
        <v>432</v>
      </c>
      <c r="B173" t="s">
        <v>73</v>
      </c>
      <c r="C173" t="s">
        <v>539</v>
      </c>
      <c r="D173" t="s">
        <v>4</v>
      </c>
      <c r="E173" t="s">
        <v>51</v>
      </c>
      <c r="F173" t="s">
        <v>94</v>
      </c>
      <c r="G173" t="s">
        <v>68</v>
      </c>
      <c r="H173" t="s">
        <v>43</v>
      </c>
      <c r="I173" t="s">
        <v>10</v>
      </c>
      <c r="J173" t="s">
        <v>53</v>
      </c>
      <c r="K173" t="s">
        <v>433</v>
      </c>
      <c r="L173" t="s">
        <v>4</v>
      </c>
      <c r="M173" t="s">
        <v>173</v>
      </c>
      <c r="N173" t="s">
        <v>170</v>
      </c>
      <c r="O173" t="s">
        <v>169</v>
      </c>
      <c r="P173" t="s">
        <v>215</v>
      </c>
      <c r="Q173" t="s">
        <v>181</v>
      </c>
      <c r="R173" t="s">
        <v>160</v>
      </c>
      <c r="S173" t="s">
        <v>181</v>
      </c>
      <c r="T173" t="s">
        <v>194</v>
      </c>
      <c r="U173" t="s">
        <v>156</v>
      </c>
    </row>
    <row r="174" spans="1:21" x14ac:dyDescent="0.25">
      <c r="A174" t="s">
        <v>434</v>
      </c>
      <c r="B174" t="s">
        <v>79</v>
      </c>
      <c r="C174" t="s">
        <v>535</v>
      </c>
      <c r="D174" t="s">
        <v>49</v>
      </c>
      <c r="E174" t="s">
        <v>68</v>
      </c>
      <c r="F174" t="s">
        <v>49</v>
      </c>
      <c r="G174" t="s">
        <v>68</v>
      </c>
      <c r="H174" t="s">
        <v>53</v>
      </c>
      <c r="I174" t="s">
        <v>9</v>
      </c>
      <c r="J174" t="s">
        <v>51</v>
      </c>
      <c r="K174" t="s">
        <v>9</v>
      </c>
      <c r="L174" t="s">
        <v>49</v>
      </c>
      <c r="M174" t="s">
        <v>166</v>
      </c>
      <c r="N174" t="s">
        <v>265</v>
      </c>
      <c r="O174" t="s">
        <v>213</v>
      </c>
      <c r="P174" t="s">
        <v>157</v>
      </c>
      <c r="Q174" t="s">
        <v>193</v>
      </c>
      <c r="R174" t="s">
        <v>166</v>
      </c>
      <c r="S174" t="s">
        <v>172</v>
      </c>
      <c r="T174" t="s">
        <v>157</v>
      </c>
      <c r="U174" t="s">
        <v>196</v>
      </c>
    </row>
    <row r="175" spans="1:21" x14ac:dyDescent="0.25">
      <c r="A175" t="s">
        <v>435</v>
      </c>
      <c r="B175" t="s">
        <v>192</v>
      </c>
      <c r="C175" t="s">
        <v>544</v>
      </c>
      <c r="D175" t="s">
        <v>213</v>
      </c>
      <c r="E175" t="s">
        <v>194</v>
      </c>
      <c r="F175" t="s">
        <v>196</v>
      </c>
      <c r="G175" t="s">
        <v>167</v>
      </c>
      <c r="H175" t="s">
        <v>194</v>
      </c>
      <c r="I175" t="s">
        <v>215</v>
      </c>
      <c r="J175" t="s">
        <v>167</v>
      </c>
      <c r="K175" t="s">
        <v>193</v>
      </c>
      <c r="L175" t="s">
        <v>173</v>
      </c>
      <c r="M175" t="s">
        <v>169</v>
      </c>
      <c r="N175" t="s">
        <v>173</v>
      </c>
      <c r="O175" t="s">
        <v>169</v>
      </c>
      <c r="P175" t="s">
        <v>222</v>
      </c>
      <c r="Q175" t="s">
        <v>215</v>
      </c>
      <c r="R175" t="s">
        <v>170</v>
      </c>
      <c r="S175" t="s">
        <v>155</v>
      </c>
      <c r="T175" t="s">
        <v>167</v>
      </c>
      <c r="U175" t="s">
        <v>213</v>
      </c>
    </row>
    <row r="176" spans="1:21" x14ac:dyDescent="0.25">
      <c r="A176" t="s">
        <v>436</v>
      </c>
      <c r="B176" t="s">
        <v>82</v>
      </c>
      <c r="C176" t="s">
        <v>557</v>
      </c>
      <c r="D176" t="s">
        <v>130</v>
      </c>
      <c r="E176" t="s">
        <v>53</v>
      </c>
      <c r="F176" t="s">
        <v>124</v>
      </c>
      <c r="G176" t="s">
        <v>55</v>
      </c>
      <c r="H176" t="s">
        <v>12</v>
      </c>
      <c r="I176" t="s">
        <v>45</v>
      </c>
      <c r="J176" t="s">
        <v>43</v>
      </c>
      <c r="K176" t="s">
        <v>45</v>
      </c>
      <c r="L176" t="s">
        <v>49</v>
      </c>
      <c r="M176" t="s">
        <v>173</v>
      </c>
      <c r="N176" t="s">
        <v>166</v>
      </c>
      <c r="O176" t="s">
        <v>196</v>
      </c>
      <c r="P176" t="s">
        <v>157</v>
      </c>
      <c r="Q176" t="s">
        <v>193</v>
      </c>
      <c r="R176" t="s">
        <v>173</v>
      </c>
      <c r="S176" t="s">
        <v>193</v>
      </c>
      <c r="T176" t="s">
        <v>171</v>
      </c>
      <c r="U176" t="s">
        <v>198</v>
      </c>
    </row>
    <row r="177" spans="1:21" x14ac:dyDescent="0.25">
      <c r="A177" t="s">
        <v>437</v>
      </c>
      <c r="B177" t="s">
        <v>84</v>
      </c>
      <c r="C177" t="s">
        <v>556</v>
      </c>
      <c r="D177" t="s">
        <v>6</v>
      </c>
      <c r="E177" t="s">
        <v>43</v>
      </c>
      <c r="F177" t="s">
        <v>130</v>
      </c>
      <c r="G177" t="s">
        <v>4</v>
      </c>
      <c r="H177" t="s">
        <v>12</v>
      </c>
      <c r="I177" t="s">
        <v>69</v>
      </c>
      <c r="J177" t="s">
        <v>52</v>
      </c>
      <c r="K177" t="s">
        <v>54</v>
      </c>
      <c r="L177" t="s">
        <v>52</v>
      </c>
      <c r="M177" t="s">
        <v>4</v>
      </c>
      <c r="N177" t="s">
        <v>77</v>
      </c>
      <c r="O177" t="s">
        <v>49</v>
      </c>
      <c r="P177" t="s">
        <v>8</v>
      </c>
      <c r="Q177" t="s">
        <v>10</v>
      </c>
      <c r="R177" t="s">
        <v>4</v>
      </c>
      <c r="S177" t="s">
        <v>69</v>
      </c>
      <c r="T177" t="s">
        <v>7</v>
      </c>
      <c r="U177" t="s">
        <v>124</v>
      </c>
    </row>
    <row r="178" spans="1:21" x14ac:dyDescent="0.25">
      <c r="A178" t="s">
        <v>438</v>
      </c>
      <c r="B178" t="s">
        <v>201</v>
      </c>
      <c r="C178" t="s">
        <v>533</v>
      </c>
      <c r="D178" t="s">
        <v>123</v>
      </c>
      <c r="E178" t="s">
        <v>69</v>
      </c>
      <c r="F178" t="s">
        <v>94</v>
      </c>
      <c r="G178" t="s">
        <v>50</v>
      </c>
      <c r="H178" t="s">
        <v>51</v>
      </c>
      <c r="I178" t="s">
        <v>71</v>
      </c>
      <c r="J178" t="s">
        <v>5</v>
      </c>
      <c r="K178" t="s">
        <v>9</v>
      </c>
      <c r="L178" t="s">
        <v>4</v>
      </c>
      <c r="M178" t="s">
        <v>7</v>
      </c>
      <c r="N178" t="s">
        <v>52</v>
      </c>
      <c r="O178" t="s">
        <v>12</v>
      </c>
      <c r="P178" t="s">
        <v>7</v>
      </c>
      <c r="Q178" t="s">
        <v>46</v>
      </c>
      <c r="R178" t="s">
        <v>8</v>
      </c>
      <c r="S178" t="s">
        <v>69</v>
      </c>
      <c r="T178" t="s">
        <v>43</v>
      </c>
      <c r="U178" t="s">
        <v>68</v>
      </c>
    </row>
    <row r="179" spans="1:21" x14ac:dyDescent="0.25">
      <c r="A179" t="s">
        <v>439</v>
      </c>
      <c r="B179" t="s">
        <v>203</v>
      </c>
      <c r="C179" t="s">
        <v>558</v>
      </c>
      <c r="D179" t="s">
        <v>58</v>
      </c>
      <c r="E179" t="s">
        <v>50</v>
      </c>
      <c r="F179" t="s">
        <v>94</v>
      </c>
      <c r="G179" t="s">
        <v>123</v>
      </c>
      <c r="H179" t="s">
        <v>50</v>
      </c>
      <c r="I179" t="s">
        <v>45</v>
      </c>
      <c r="J179" t="s">
        <v>7</v>
      </c>
      <c r="K179" t="s">
        <v>59</v>
      </c>
      <c r="L179" t="s">
        <v>77</v>
      </c>
      <c r="M179" t="s">
        <v>176</v>
      </c>
      <c r="N179" t="s">
        <v>173</v>
      </c>
      <c r="O179" t="s">
        <v>199</v>
      </c>
      <c r="P179" t="s">
        <v>171</v>
      </c>
      <c r="Q179" t="s">
        <v>181</v>
      </c>
      <c r="R179" t="s">
        <v>173</v>
      </c>
      <c r="S179" t="s">
        <v>266</v>
      </c>
      <c r="T179" t="s">
        <v>170</v>
      </c>
      <c r="U179" t="s">
        <v>206</v>
      </c>
    </row>
    <row r="180" spans="1:21" x14ac:dyDescent="0.25">
      <c r="A180" t="s">
        <v>440</v>
      </c>
      <c r="B180" t="s">
        <v>92</v>
      </c>
      <c r="C180" t="s">
        <v>541</v>
      </c>
      <c r="D180" t="s">
        <v>176</v>
      </c>
      <c r="E180" t="s">
        <v>171</v>
      </c>
      <c r="F180" t="s">
        <v>223</v>
      </c>
      <c r="G180" t="s">
        <v>199</v>
      </c>
      <c r="H180" t="s">
        <v>173</v>
      </c>
      <c r="I180" t="s">
        <v>215</v>
      </c>
      <c r="J180" t="s">
        <v>157</v>
      </c>
      <c r="K180" t="s">
        <v>271</v>
      </c>
      <c r="L180" t="s">
        <v>169</v>
      </c>
      <c r="M180" t="s">
        <v>171</v>
      </c>
      <c r="N180" t="s">
        <v>170</v>
      </c>
      <c r="O180" t="s">
        <v>199</v>
      </c>
      <c r="P180" t="s">
        <v>266</v>
      </c>
      <c r="Q180" t="s">
        <v>172</v>
      </c>
      <c r="R180" t="s">
        <v>157</v>
      </c>
      <c r="S180" t="s">
        <v>177</v>
      </c>
      <c r="T180" t="s">
        <v>157</v>
      </c>
      <c r="U180" t="s">
        <v>196</v>
      </c>
    </row>
    <row r="181" spans="1:21" x14ac:dyDescent="0.25">
      <c r="A181" t="s">
        <v>441</v>
      </c>
      <c r="B181" t="s">
        <v>96</v>
      </c>
      <c r="C181" t="s">
        <v>537</v>
      </c>
      <c r="D181" t="s">
        <v>166</v>
      </c>
      <c r="E181" t="s">
        <v>157</v>
      </c>
      <c r="F181" t="s">
        <v>223</v>
      </c>
      <c r="G181" t="s">
        <v>176</v>
      </c>
      <c r="H181" t="s">
        <v>171</v>
      </c>
      <c r="I181" t="s">
        <v>155</v>
      </c>
      <c r="J181" t="s">
        <v>222</v>
      </c>
      <c r="K181" t="s">
        <v>172</v>
      </c>
      <c r="L181" t="s">
        <v>169</v>
      </c>
      <c r="M181" t="s">
        <v>154</v>
      </c>
      <c r="N181" t="s">
        <v>170</v>
      </c>
      <c r="O181" t="s">
        <v>176</v>
      </c>
      <c r="P181" t="s">
        <v>177</v>
      </c>
      <c r="Q181" t="s">
        <v>181</v>
      </c>
      <c r="R181" t="s">
        <v>167</v>
      </c>
      <c r="S181" t="s">
        <v>271</v>
      </c>
      <c r="T181" t="s">
        <v>167</v>
      </c>
      <c r="U181" t="s">
        <v>169</v>
      </c>
    </row>
    <row r="182" spans="1:21" x14ac:dyDescent="0.25">
      <c r="A182" t="s">
        <v>442</v>
      </c>
      <c r="B182" t="s">
        <v>111</v>
      </c>
      <c r="C182" t="s">
        <v>531</v>
      </c>
      <c r="D182" t="s">
        <v>265</v>
      </c>
      <c r="E182" t="s">
        <v>157</v>
      </c>
      <c r="F182" t="s">
        <v>196</v>
      </c>
      <c r="G182" t="s">
        <v>190</v>
      </c>
      <c r="H182" t="s">
        <v>157</v>
      </c>
      <c r="I182" t="s">
        <v>193</v>
      </c>
      <c r="J182" t="s">
        <v>177</v>
      </c>
      <c r="K182" t="s">
        <v>271</v>
      </c>
      <c r="L182" t="s">
        <v>157</v>
      </c>
      <c r="M182" t="s">
        <v>53</v>
      </c>
      <c r="N182" t="s">
        <v>50</v>
      </c>
      <c r="O182" t="s">
        <v>68</v>
      </c>
      <c r="P182" t="s">
        <v>51</v>
      </c>
      <c r="Q182" t="s">
        <v>10</v>
      </c>
      <c r="R182" t="s">
        <v>71</v>
      </c>
      <c r="S182" t="s">
        <v>45</v>
      </c>
      <c r="T182" t="s">
        <v>51</v>
      </c>
      <c r="U182" t="s">
        <v>52</v>
      </c>
    </row>
    <row r="183" spans="1:21" x14ac:dyDescent="0.25">
      <c r="A183" t="s">
        <v>443</v>
      </c>
      <c r="B183" t="s">
        <v>114</v>
      </c>
      <c r="C183" t="s">
        <v>543</v>
      </c>
      <c r="D183" t="s">
        <v>129</v>
      </c>
      <c r="E183" t="s">
        <v>19</v>
      </c>
      <c r="F183" t="s">
        <v>136</v>
      </c>
      <c r="G183" t="s">
        <v>87</v>
      </c>
      <c r="H183" t="s">
        <v>13</v>
      </c>
      <c r="I183" t="s">
        <v>89</v>
      </c>
      <c r="J183" t="s">
        <v>31</v>
      </c>
      <c r="K183" t="s">
        <v>89</v>
      </c>
      <c r="L183" t="s">
        <v>128</v>
      </c>
      <c r="M183" t="s">
        <v>173</v>
      </c>
      <c r="N183" t="s">
        <v>176</v>
      </c>
      <c r="O183" t="s">
        <v>276</v>
      </c>
      <c r="P183" t="s">
        <v>157</v>
      </c>
      <c r="Q183" t="s">
        <v>159</v>
      </c>
      <c r="R183" t="s">
        <v>173</v>
      </c>
      <c r="S183" t="s">
        <v>193</v>
      </c>
      <c r="T183" t="s">
        <v>160</v>
      </c>
      <c r="U183" t="s">
        <v>196</v>
      </c>
    </row>
    <row r="184" spans="1:21" x14ac:dyDescent="0.25">
      <c r="A184" t="s">
        <v>444</v>
      </c>
      <c r="B184" t="s">
        <v>122</v>
      </c>
      <c r="C184" t="s">
        <v>545</v>
      </c>
      <c r="D184" t="s">
        <v>44</v>
      </c>
      <c r="E184" t="s">
        <v>8</v>
      </c>
      <c r="F184" t="s">
        <v>6</v>
      </c>
      <c r="G184" t="s">
        <v>77</v>
      </c>
      <c r="H184" t="s">
        <v>50</v>
      </c>
      <c r="I184" t="s">
        <v>54</v>
      </c>
      <c r="J184" t="s">
        <v>54</v>
      </c>
      <c r="K184" t="s">
        <v>9</v>
      </c>
      <c r="L184" t="s">
        <v>52</v>
      </c>
      <c r="M184" t="s">
        <v>194</v>
      </c>
      <c r="N184" t="s">
        <v>154</v>
      </c>
      <c r="O184" t="s">
        <v>154</v>
      </c>
      <c r="P184" t="s">
        <v>177</v>
      </c>
      <c r="Q184" t="s">
        <v>193</v>
      </c>
      <c r="R184" t="s">
        <v>194</v>
      </c>
      <c r="S184" t="s">
        <v>193</v>
      </c>
      <c r="T184" t="s">
        <v>222</v>
      </c>
      <c r="U184" t="s">
        <v>194</v>
      </c>
    </row>
    <row r="185" spans="1:21" x14ac:dyDescent="0.25">
      <c r="A185" t="s">
        <v>445</v>
      </c>
      <c r="B185" t="s">
        <v>126</v>
      </c>
      <c r="C185" t="s">
        <v>554</v>
      </c>
      <c r="D185" t="s">
        <v>179</v>
      </c>
      <c r="E185" t="s">
        <v>167</v>
      </c>
      <c r="F185" t="s">
        <v>286</v>
      </c>
      <c r="G185" t="s">
        <v>199</v>
      </c>
      <c r="H185" t="s">
        <v>176</v>
      </c>
      <c r="I185" t="s">
        <v>193</v>
      </c>
      <c r="J185" t="s">
        <v>171</v>
      </c>
      <c r="K185" t="s">
        <v>172</v>
      </c>
      <c r="L185" t="s">
        <v>170</v>
      </c>
      <c r="M185" t="s">
        <v>199</v>
      </c>
      <c r="N185" t="s">
        <v>176</v>
      </c>
      <c r="O185" t="s">
        <v>196</v>
      </c>
      <c r="P185" t="s">
        <v>167</v>
      </c>
      <c r="Q185" t="s">
        <v>155</v>
      </c>
      <c r="R185" t="s">
        <v>173</v>
      </c>
      <c r="S185" t="s">
        <v>222</v>
      </c>
      <c r="T185" t="s">
        <v>169</v>
      </c>
      <c r="U185" t="s">
        <v>213</v>
      </c>
    </row>
    <row r="186" spans="1:21" x14ac:dyDescent="0.25">
      <c r="A186" t="s">
        <v>446</v>
      </c>
      <c r="B186" t="s">
        <v>132</v>
      </c>
      <c r="C186" t="s">
        <v>553</v>
      </c>
      <c r="D186" t="s">
        <v>169</v>
      </c>
      <c r="E186" t="s">
        <v>166</v>
      </c>
      <c r="F186" t="s">
        <v>286</v>
      </c>
      <c r="G186" t="s">
        <v>265</v>
      </c>
      <c r="H186" t="s">
        <v>170</v>
      </c>
      <c r="I186" t="s">
        <v>181</v>
      </c>
      <c r="J186" t="s">
        <v>173</v>
      </c>
      <c r="K186" t="s">
        <v>263</v>
      </c>
      <c r="L186" t="s">
        <v>156</v>
      </c>
      <c r="M186" t="s">
        <v>265</v>
      </c>
      <c r="N186" t="s">
        <v>223</v>
      </c>
      <c r="O186" t="s">
        <v>213</v>
      </c>
      <c r="P186" t="s">
        <v>154</v>
      </c>
      <c r="Q186" t="s">
        <v>177</v>
      </c>
      <c r="R186" t="s">
        <v>169</v>
      </c>
      <c r="S186" t="s">
        <v>266</v>
      </c>
      <c r="T186" t="s">
        <v>176</v>
      </c>
      <c r="U186" t="s">
        <v>206</v>
      </c>
    </row>
    <row r="187" spans="1:21" x14ac:dyDescent="0.25">
      <c r="A187" t="s">
        <v>447</v>
      </c>
      <c r="B187" t="s">
        <v>135</v>
      </c>
      <c r="C187" t="s">
        <v>536</v>
      </c>
      <c r="D187" t="s">
        <v>156</v>
      </c>
      <c r="E187" t="s">
        <v>171</v>
      </c>
      <c r="F187" t="s">
        <v>206</v>
      </c>
      <c r="G187" t="s">
        <v>170</v>
      </c>
      <c r="H187" t="s">
        <v>160</v>
      </c>
      <c r="I187" t="s">
        <v>266</v>
      </c>
      <c r="J187" t="s">
        <v>166</v>
      </c>
      <c r="K187" t="s">
        <v>271</v>
      </c>
      <c r="L187" t="s">
        <v>166</v>
      </c>
      <c r="M187" t="s">
        <v>166</v>
      </c>
      <c r="N187" t="s">
        <v>176</v>
      </c>
      <c r="O187" t="s">
        <v>207</v>
      </c>
      <c r="P187" t="s">
        <v>215</v>
      </c>
      <c r="Q187" t="s">
        <v>266</v>
      </c>
      <c r="R187" t="s">
        <v>171</v>
      </c>
      <c r="S187" t="s">
        <v>157</v>
      </c>
      <c r="T187" t="s">
        <v>170</v>
      </c>
      <c r="U187" t="s">
        <v>156</v>
      </c>
    </row>
    <row r="188" spans="1:21" x14ac:dyDescent="0.25">
      <c r="A188" t="s">
        <v>448</v>
      </c>
      <c r="B188" t="s">
        <v>143</v>
      </c>
      <c r="C188" t="s">
        <v>540</v>
      </c>
      <c r="D188" t="s">
        <v>196</v>
      </c>
      <c r="E188" t="s">
        <v>170</v>
      </c>
      <c r="F188" t="s">
        <v>286</v>
      </c>
      <c r="G188" t="s">
        <v>176</v>
      </c>
      <c r="H188" t="s">
        <v>173</v>
      </c>
      <c r="I188" t="s">
        <v>193</v>
      </c>
      <c r="J188" t="s">
        <v>171</v>
      </c>
      <c r="K188" t="s">
        <v>271</v>
      </c>
      <c r="L188" t="s">
        <v>190</v>
      </c>
      <c r="M188" t="s">
        <v>166</v>
      </c>
      <c r="N188" t="s">
        <v>169</v>
      </c>
      <c r="O188" t="s">
        <v>223</v>
      </c>
      <c r="P188" t="s">
        <v>158</v>
      </c>
      <c r="Q188" t="s">
        <v>271</v>
      </c>
      <c r="R188" t="s">
        <v>166</v>
      </c>
      <c r="S188" t="s">
        <v>180</v>
      </c>
      <c r="T188" t="s">
        <v>171</v>
      </c>
      <c r="U188" t="s">
        <v>206</v>
      </c>
    </row>
    <row r="189" spans="1:21" x14ac:dyDescent="0.25">
      <c r="A189" t="s">
        <v>449</v>
      </c>
      <c r="B189" t="s">
        <v>146</v>
      </c>
      <c r="C189" t="s">
        <v>552</v>
      </c>
      <c r="D189" t="s">
        <v>214</v>
      </c>
      <c r="E189" t="s">
        <v>173</v>
      </c>
      <c r="F189" t="s">
        <v>418</v>
      </c>
      <c r="G189" t="s">
        <v>154</v>
      </c>
      <c r="H189" t="s">
        <v>173</v>
      </c>
      <c r="I189" t="s">
        <v>193</v>
      </c>
      <c r="J189" t="s">
        <v>194</v>
      </c>
      <c r="K189" t="s">
        <v>181</v>
      </c>
      <c r="L189" t="s">
        <v>176</v>
      </c>
      <c r="M189" t="s">
        <v>123</v>
      </c>
      <c r="N189" t="s">
        <v>49</v>
      </c>
      <c r="O189" t="s">
        <v>44</v>
      </c>
      <c r="P189" t="s">
        <v>7</v>
      </c>
      <c r="Q189" t="s">
        <v>45</v>
      </c>
      <c r="R189" t="s">
        <v>4</v>
      </c>
      <c r="S189" t="s">
        <v>76</v>
      </c>
      <c r="T189" t="s">
        <v>53</v>
      </c>
      <c r="U189" t="s">
        <v>58</v>
      </c>
    </row>
    <row r="190" spans="1:21" x14ac:dyDescent="0.25">
      <c r="A190" t="s">
        <v>450</v>
      </c>
      <c r="B190" t="s">
        <v>150</v>
      </c>
      <c r="C190" t="s">
        <v>549</v>
      </c>
      <c r="D190" t="s">
        <v>288</v>
      </c>
      <c r="E190" t="s">
        <v>176</v>
      </c>
      <c r="F190" t="s">
        <v>168</v>
      </c>
      <c r="G190" t="s">
        <v>156</v>
      </c>
      <c r="H190" t="s">
        <v>156</v>
      </c>
      <c r="I190" t="s">
        <v>266</v>
      </c>
      <c r="J190" t="s">
        <v>173</v>
      </c>
      <c r="K190" t="s">
        <v>180</v>
      </c>
      <c r="L190" t="s">
        <v>156</v>
      </c>
      <c r="M190" t="s">
        <v>52</v>
      </c>
      <c r="N190" t="s">
        <v>4</v>
      </c>
      <c r="O190" t="s">
        <v>93</v>
      </c>
      <c r="P190" t="s">
        <v>50</v>
      </c>
      <c r="Q190" t="s">
        <v>71</v>
      </c>
      <c r="R190" t="s">
        <v>12</v>
      </c>
      <c r="S190" t="s">
        <v>10</v>
      </c>
      <c r="T190" t="s">
        <v>49</v>
      </c>
      <c r="U190" t="s">
        <v>130</v>
      </c>
    </row>
    <row r="191" spans="1:21" x14ac:dyDescent="0.25">
      <c r="A191" t="s">
        <v>451</v>
      </c>
      <c r="B191" t="s">
        <v>239</v>
      </c>
      <c r="C191" t="s">
        <v>538</v>
      </c>
      <c r="D191" t="s">
        <v>37</v>
      </c>
      <c r="E191" t="s">
        <v>42</v>
      </c>
      <c r="F191" t="s">
        <v>117</v>
      </c>
      <c r="G191" t="s">
        <v>37</v>
      </c>
      <c r="H191" t="s">
        <v>119</v>
      </c>
      <c r="I191" t="s">
        <v>119</v>
      </c>
      <c r="J191" t="s">
        <v>119</v>
      </c>
      <c r="K191" t="s">
        <v>273</v>
      </c>
      <c r="L191" t="s">
        <v>118</v>
      </c>
      <c r="M191" t="s">
        <v>138</v>
      </c>
      <c r="N191" t="s">
        <v>31</v>
      </c>
      <c r="O191" t="s">
        <v>13</v>
      </c>
      <c r="P191" t="s">
        <v>30</v>
      </c>
      <c r="Q191" t="s">
        <v>89</v>
      </c>
      <c r="R191" t="s">
        <v>31</v>
      </c>
      <c r="S191" t="s">
        <v>17</v>
      </c>
      <c r="T191" t="s">
        <v>90</v>
      </c>
      <c r="U191" t="s">
        <v>31</v>
      </c>
    </row>
    <row r="192" spans="1:21" x14ac:dyDescent="0.25">
      <c r="A192" t="s">
        <v>452</v>
      </c>
      <c r="B192" t="s">
        <v>297</v>
      </c>
      <c r="C192" t="s">
        <v>542</v>
      </c>
      <c r="D192" t="s">
        <v>196</v>
      </c>
      <c r="E192" t="s">
        <v>171</v>
      </c>
      <c r="F192" t="s">
        <v>189</v>
      </c>
      <c r="G192" t="s">
        <v>265</v>
      </c>
      <c r="H192" t="s">
        <v>171</v>
      </c>
      <c r="I192" t="s">
        <v>215</v>
      </c>
      <c r="J192" t="s">
        <v>167</v>
      </c>
      <c r="K192" t="s">
        <v>271</v>
      </c>
      <c r="L192" t="s">
        <v>207</v>
      </c>
      <c r="M192" t="s">
        <v>173</v>
      </c>
      <c r="N192" t="s">
        <v>190</v>
      </c>
      <c r="O192" t="s">
        <v>207</v>
      </c>
      <c r="P192" t="s">
        <v>222</v>
      </c>
      <c r="Q192" t="s">
        <v>155</v>
      </c>
      <c r="R192" t="s">
        <v>194</v>
      </c>
      <c r="S192" t="s">
        <v>177</v>
      </c>
      <c r="T192" t="s">
        <v>194</v>
      </c>
      <c r="U192" t="s">
        <v>196</v>
      </c>
    </row>
    <row r="193" spans="1:21" x14ac:dyDescent="0.25">
      <c r="A193" t="s">
        <v>453</v>
      </c>
      <c r="B193" t="s">
        <v>299</v>
      </c>
      <c r="C193" t="s">
        <v>548</v>
      </c>
      <c r="D193" t="s">
        <v>356</v>
      </c>
      <c r="E193" t="s">
        <v>128</v>
      </c>
      <c r="F193" t="s">
        <v>454</v>
      </c>
      <c r="G193" t="s">
        <v>60</v>
      </c>
      <c r="H193" t="s">
        <v>128</v>
      </c>
      <c r="I193" t="s">
        <v>67</v>
      </c>
      <c r="J193" t="s">
        <v>90</v>
      </c>
      <c r="K193" t="s">
        <v>61</v>
      </c>
      <c r="L193" t="s">
        <v>152</v>
      </c>
      <c r="M193" t="s">
        <v>130</v>
      </c>
      <c r="N193" t="s">
        <v>94</v>
      </c>
      <c r="O193" t="s">
        <v>224</v>
      </c>
      <c r="P193" t="s">
        <v>51</v>
      </c>
      <c r="Q193" t="s">
        <v>54</v>
      </c>
      <c r="R193" t="s">
        <v>12</v>
      </c>
      <c r="S193" t="s">
        <v>54</v>
      </c>
      <c r="T193" t="s">
        <v>68</v>
      </c>
      <c r="U193" t="s">
        <v>224</v>
      </c>
    </row>
    <row r="194" spans="1:21" x14ac:dyDescent="0.25">
      <c r="A194" t="s">
        <v>455</v>
      </c>
      <c r="B194" t="s">
        <v>250</v>
      </c>
      <c r="C194" t="s">
        <v>547</v>
      </c>
      <c r="D194" t="s">
        <v>88</v>
      </c>
      <c r="E194" t="s">
        <v>86</v>
      </c>
      <c r="F194" t="s">
        <v>456</v>
      </c>
      <c r="G194" t="s">
        <v>152</v>
      </c>
      <c r="H194" t="s">
        <v>20</v>
      </c>
      <c r="I194" t="s">
        <v>67</v>
      </c>
      <c r="J194" t="s">
        <v>13</v>
      </c>
      <c r="K194" t="s">
        <v>89</v>
      </c>
      <c r="L194" t="s">
        <v>390</v>
      </c>
      <c r="M194" t="s">
        <v>183</v>
      </c>
      <c r="N194" t="s">
        <v>339</v>
      </c>
      <c r="O194" t="s">
        <v>348</v>
      </c>
      <c r="P194" t="s">
        <v>186</v>
      </c>
      <c r="Q194" t="s">
        <v>184</v>
      </c>
      <c r="R194" t="s">
        <v>25</v>
      </c>
      <c r="S194" t="s">
        <v>217</v>
      </c>
      <c r="T194" t="s">
        <v>187</v>
      </c>
      <c r="U194" t="s">
        <v>346</v>
      </c>
    </row>
    <row r="195" spans="1:21" x14ac:dyDescent="0.25">
      <c r="A195" t="s">
        <v>457</v>
      </c>
      <c r="B195" t="s">
        <v>335</v>
      </c>
      <c r="C195" t="s">
        <v>524</v>
      </c>
      <c r="D195" t="s">
        <v>173</v>
      </c>
      <c r="E195" t="s">
        <v>215</v>
      </c>
      <c r="F195" t="s">
        <v>176</v>
      </c>
      <c r="G195" t="s">
        <v>171</v>
      </c>
      <c r="H195" t="s">
        <v>193</v>
      </c>
      <c r="I195" t="s">
        <v>271</v>
      </c>
      <c r="J195" t="s">
        <v>266</v>
      </c>
      <c r="K195" t="s">
        <v>172</v>
      </c>
      <c r="L195" t="s">
        <v>194</v>
      </c>
      <c r="M195" t="s">
        <v>7</v>
      </c>
      <c r="N195" t="s">
        <v>8</v>
      </c>
      <c r="O195" t="s">
        <v>53</v>
      </c>
      <c r="P195" t="s">
        <v>54</v>
      </c>
      <c r="Q195" t="s">
        <v>70</v>
      </c>
      <c r="R195" t="s">
        <v>8</v>
      </c>
      <c r="S195" t="s">
        <v>71</v>
      </c>
      <c r="T195" t="s">
        <v>76</v>
      </c>
      <c r="U195" t="s">
        <v>52</v>
      </c>
    </row>
    <row r="196" spans="1:21" x14ac:dyDescent="0.25">
      <c r="A196" t="s">
        <v>458</v>
      </c>
      <c r="B196" t="s">
        <v>373</v>
      </c>
      <c r="C196" t="s">
        <v>551</v>
      </c>
      <c r="D196" t="s">
        <v>209</v>
      </c>
      <c r="E196" t="s">
        <v>12</v>
      </c>
      <c r="F196" t="s">
        <v>130</v>
      </c>
      <c r="G196" t="s">
        <v>12</v>
      </c>
      <c r="H196" t="s">
        <v>53</v>
      </c>
      <c r="I196" t="s">
        <v>54</v>
      </c>
      <c r="J196" t="s">
        <v>50</v>
      </c>
      <c r="K196" t="s">
        <v>76</v>
      </c>
      <c r="L196" t="s">
        <v>93</v>
      </c>
      <c r="M196" t="s">
        <v>77</v>
      </c>
      <c r="N196" t="s">
        <v>49</v>
      </c>
      <c r="O196" t="s">
        <v>55</v>
      </c>
      <c r="P196" t="s">
        <v>8</v>
      </c>
      <c r="Q196" t="s">
        <v>5</v>
      </c>
      <c r="R196" t="s">
        <v>4</v>
      </c>
      <c r="S196" t="s">
        <v>8</v>
      </c>
      <c r="T196" t="s">
        <v>77</v>
      </c>
      <c r="U196" t="s">
        <v>94</v>
      </c>
    </row>
    <row r="197" spans="1:21" x14ac:dyDescent="0.25">
      <c r="A197" t="s">
        <v>459</v>
      </c>
      <c r="B197" t="s">
        <v>423</v>
      </c>
      <c r="C197" t="s">
        <v>550</v>
      </c>
      <c r="D197" t="s">
        <v>136</v>
      </c>
      <c r="E197" t="s">
        <v>138</v>
      </c>
      <c r="F197" t="s">
        <v>127</v>
      </c>
      <c r="G197" t="s">
        <v>20</v>
      </c>
      <c r="H197" t="s">
        <v>20</v>
      </c>
      <c r="I197" t="s">
        <v>17</v>
      </c>
      <c r="J197" t="s">
        <v>17</v>
      </c>
      <c r="K197" t="s">
        <v>66</v>
      </c>
      <c r="L197" t="s">
        <v>129</v>
      </c>
      <c r="M197" t="s">
        <v>259</v>
      </c>
      <c r="N197" t="s">
        <v>392</v>
      </c>
      <c r="O197" t="s">
        <v>36</v>
      </c>
      <c r="P197" t="s">
        <v>37</v>
      </c>
      <c r="Q197" t="s">
        <v>35</v>
      </c>
      <c r="R197" t="s">
        <v>259</v>
      </c>
      <c r="S197" t="s">
        <v>273</v>
      </c>
      <c r="T197" t="s">
        <v>34</v>
      </c>
      <c r="U197" t="s">
        <v>385</v>
      </c>
    </row>
    <row r="198" spans="1:21" x14ac:dyDescent="0.25">
      <c r="A198" t="s">
        <v>460</v>
      </c>
      <c r="B198" t="s">
        <v>461</v>
      </c>
      <c r="C198" t="s">
        <v>526</v>
      </c>
      <c r="D198" t="s">
        <v>190</v>
      </c>
      <c r="E198" t="s">
        <v>160</v>
      </c>
      <c r="F198" t="s">
        <v>166</v>
      </c>
      <c r="G198" t="s">
        <v>154</v>
      </c>
      <c r="H198" t="s">
        <v>158</v>
      </c>
      <c r="I198" t="s">
        <v>180</v>
      </c>
      <c r="J198" t="s">
        <v>177</v>
      </c>
      <c r="K198" t="s">
        <v>159</v>
      </c>
      <c r="L198" t="s">
        <v>170</v>
      </c>
      <c r="M198" t="s">
        <v>158</v>
      </c>
      <c r="N198" t="s">
        <v>167</v>
      </c>
      <c r="O198" t="s">
        <v>170</v>
      </c>
      <c r="P198" t="s">
        <v>215</v>
      </c>
      <c r="Q198" t="s">
        <v>271</v>
      </c>
      <c r="R198" t="s">
        <v>157</v>
      </c>
      <c r="S198" t="s">
        <v>159</v>
      </c>
      <c r="T198" t="s">
        <v>222</v>
      </c>
      <c r="U198" t="s">
        <v>170</v>
      </c>
    </row>
    <row r="199" spans="1:21" x14ac:dyDescent="0.25">
      <c r="A199" t="s">
        <v>462</v>
      </c>
      <c r="B199" t="s">
        <v>463</v>
      </c>
      <c r="C199" t="s">
        <v>555</v>
      </c>
      <c r="D199" t="s">
        <v>129</v>
      </c>
      <c r="E199" t="s">
        <v>87</v>
      </c>
      <c r="F199" t="s">
        <v>136</v>
      </c>
      <c r="G199" t="s">
        <v>15</v>
      </c>
      <c r="H199" t="s">
        <v>90</v>
      </c>
      <c r="I199" t="s">
        <v>89</v>
      </c>
      <c r="J199" t="s">
        <v>31</v>
      </c>
      <c r="K199" t="s">
        <v>61</v>
      </c>
      <c r="L199" t="s">
        <v>20</v>
      </c>
      <c r="M199" t="s">
        <v>50</v>
      </c>
      <c r="N199" t="s">
        <v>44</v>
      </c>
      <c r="O199" t="s">
        <v>55</v>
      </c>
      <c r="P199" t="s">
        <v>8</v>
      </c>
      <c r="Q199" t="s">
        <v>71</v>
      </c>
      <c r="R199" t="s">
        <v>68</v>
      </c>
      <c r="S199" t="s">
        <v>71</v>
      </c>
      <c r="T199" t="s">
        <v>50</v>
      </c>
      <c r="U199" t="s">
        <v>144</v>
      </c>
    </row>
    <row r="200" spans="1:21" x14ac:dyDescent="0.25">
      <c r="A200" t="s">
        <v>464</v>
      </c>
      <c r="B200" t="s">
        <v>465</v>
      </c>
      <c r="C200" t="s">
        <v>532</v>
      </c>
      <c r="D200" t="s">
        <v>194</v>
      </c>
      <c r="E200" t="s">
        <v>158</v>
      </c>
      <c r="F200" t="s">
        <v>223</v>
      </c>
      <c r="G200" t="s">
        <v>171</v>
      </c>
      <c r="H200" t="s">
        <v>194</v>
      </c>
      <c r="I200" t="s">
        <v>271</v>
      </c>
      <c r="J200" t="s">
        <v>158</v>
      </c>
      <c r="K200" t="s">
        <v>271</v>
      </c>
      <c r="L200" t="s">
        <v>170</v>
      </c>
      <c r="M200" t="s">
        <v>4</v>
      </c>
      <c r="N200" t="s">
        <v>53</v>
      </c>
      <c r="O200" t="s">
        <v>55</v>
      </c>
      <c r="P200" t="s">
        <v>5</v>
      </c>
      <c r="Q200" t="s">
        <v>10</v>
      </c>
      <c r="R200" t="s">
        <v>43</v>
      </c>
      <c r="S200" t="s">
        <v>71</v>
      </c>
      <c r="T200" t="s">
        <v>50</v>
      </c>
      <c r="U200" t="s">
        <v>7</v>
      </c>
    </row>
    <row r="201" spans="1:21" x14ac:dyDescent="0.25">
      <c r="A201" t="s">
        <v>466</v>
      </c>
      <c r="B201" t="s">
        <v>467</v>
      </c>
      <c r="C201" t="s">
        <v>534</v>
      </c>
      <c r="D201" t="s">
        <v>138</v>
      </c>
      <c r="E201" t="s">
        <v>61</v>
      </c>
      <c r="F201" t="s">
        <v>88</v>
      </c>
      <c r="G201" t="s">
        <v>19</v>
      </c>
      <c r="H201" t="s">
        <v>67</v>
      </c>
      <c r="I201" t="s">
        <v>89</v>
      </c>
      <c r="J201" t="s">
        <v>138</v>
      </c>
      <c r="K201" t="s">
        <v>89</v>
      </c>
      <c r="L201" t="s">
        <v>31</v>
      </c>
      <c r="M201" t="s">
        <v>90</v>
      </c>
      <c r="N201" t="s">
        <v>138</v>
      </c>
      <c r="O201" t="s">
        <v>20</v>
      </c>
      <c r="P201" t="s">
        <v>17</v>
      </c>
      <c r="Q201" t="s">
        <v>14</v>
      </c>
      <c r="R201" t="s">
        <v>13</v>
      </c>
      <c r="S201" t="s">
        <v>61</v>
      </c>
      <c r="T201" t="s">
        <v>138</v>
      </c>
      <c r="U201" t="s">
        <v>87</v>
      </c>
    </row>
    <row r="202" spans="1:21" x14ac:dyDescent="0.25">
      <c r="A202" t="s">
        <v>468</v>
      </c>
      <c r="B202" t="s">
        <v>469</v>
      </c>
      <c r="C202" t="s">
        <v>523</v>
      </c>
      <c r="D202" t="s">
        <v>53</v>
      </c>
      <c r="E202" t="s">
        <v>43</v>
      </c>
      <c r="F202" t="s">
        <v>44</v>
      </c>
      <c r="G202" t="s">
        <v>51</v>
      </c>
      <c r="H202" t="s">
        <v>45</v>
      </c>
      <c r="I202" t="s">
        <v>11</v>
      </c>
      <c r="J202" t="s">
        <v>76</v>
      </c>
      <c r="K202" t="s">
        <v>11</v>
      </c>
      <c r="L202" t="s">
        <v>5</v>
      </c>
      <c r="M202" t="s">
        <v>76</v>
      </c>
      <c r="N202" t="s">
        <v>51</v>
      </c>
      <c r="O202" t="s">
        <v>4</v>
      </c>
      <c r="P202" t="s">
        <v>69</v>
      </c>
      <c r="Q202" t="s">
        <v>59</v>
      </c>
      <c r="R202" t="s">
        <v>7</v>
      </c>
      <c r="S202" t="s">
        <v>54</v>
      </c>
      <c r="T202" t="s">
        <v>8</v>
      </c>
      <c r="U202" t="s">
        <v>50</v>
      </c>
    </row>
    <row r="203" spans="1:21" x14ac:dyDescent="0.25">
      <c r="A203" t="s">
        <v>470</v>
      </c>
      <c r="B203" t="s">
        <v>3</v>
      </c>
      <c r="C203" t="s">
        <v>528</v>
      </c>
      <c r="D203" t="s">
        <v>339</v>
      </c>
      <c r="E203" t="s">
        <v>27</v>
      </c>
      <c r="F203" t="s">
        <v>218</v>
      </c>
      <c r="G203" t="s">
        <v>184</v>
      </c>
      <c r="H203" t="s">
        <v>184</v>
      </c>
      <c r="I203" t="s">
        <v>27</v>
      </c>
      <c r="J203" t="s">
        <v>186</v>
      </c>
      <c r="K203" t="s">
        <v>256</v>
      </c>
      <c r="L203" t="s">
        <v>182</v>
      </c>
      <c r="M203" t="s">
        <v>230</v>
      </c>
      <c r="N203" t="s">
        <v>98</v>
      </c>
      <c r="O203" t="s">
        <v>100</v>
      </c>
      <c r="P203" t="s">
        <v>471</v>
      </c>
      <c r="Q203" t="s">
        <v>380</v>
      </c>
      <c r="R203" t="s">
        <v>379</v>
      </c>
      <c r="S203" t="s">
        <v>103</v>
      </c>
      <c r="T203" t="s">
        <v>472</v>
      </c>
      <c r="U203" t="s">
        <v>378</v>
      </c>
    </row>
    <row r="204" spans="1:21" x14ac:dyDescent="0.25">
      <c r="A204" t="s">
        <v>473</v>
      </c>
      <c r="B204" t="s">
        <v>22</v>
      </c>
      <c r="C204" t="s">
        <v>525</v>
      </c>
      <c r="D204" t="s">
        <v>182</v>
      </c>
      <c r="E204" t="s">
        <v>184</v>
      </c>
      <c r="F204" t="s">
        <v>339</v>
      </c>
      <c r="G204" t="s">
        <v>24</v>
      </c>
      <c r="H204" t="s">
        <v>184</v>
      </c>
      <c r="I204" t="s">
        <v>256</v>
      </c>
      <c r="J204" t="s">
        <v>27</v>
      </c>
      <c r="K204" t="s">
        <v>474</v>
      </c>
      <c r="L204" t="s">
        <v>186</v>
      </c>
      <c r="M204" t="s">
        <v>97</v>
      </c>
      <c r="N204" t="s">
        <v>98</v>
      </c>
      <c r="O204" t="s">
        <v>472</v>
      </c>
      <c r="P204" t="s">
        <v>380</v>
      </c>
      <c r="Q204" t="s">
        <v>475</v>
      </c>
      <c r="R204" t="s">
        <v>98</v>
      </c>
      <c r="S204" t="s">
        <v>231</v>
      </c>
      <c r="T204" t="s">
        <v>472</v>
      </c>
      <c r="U204" t="s">
        <v>472</v>
      </c>
    </row>
    <row r="205" spans="1:21" x14ac:dyDescent="0.25">
      <c r="A205" t="s">
        <v>476</v>
      </c>
      <c r="B205" t="s">
        <v>33</v>
      </c>
      <c r="C205" t="s">
        <v>529</v>
      </c>
      <c r="D205" t="s">
        <v>106</v>
      </c>
      <c r="E205" t="s">
        <v>107</v>
      </c>
      <c r="F205" t="s">
        <v>410</v>
      </c>
      <c r="G205" t="s">
        <v>107</v>
      </c>
      <c r="H205" t="s">
        <v>396</v>
      </c>
      <c r="I205" t="s">
        <v>399</v>
      </c>
      <c r="J205" t="s">
        <v>107</v>
      </c>
      <c r="K205" t="s">
        <v>414</v>
      </c>
      <c r="L205" t="s">
        <v>397</v>
      </c>
      <c r="M205" t="s">
        <v>397</v>
      </c>
      <c r="N205" t="s">
        <v>107</v>
      </c>
      <c r="O205" t="s">
        <v>106</v>
      </c>
      <c r="P205" t="s">
        <v>109</v>
      </c>
      <c r="Q205" t="s">
        <v>108</v>
      </c>
      <c r="R205" t="s">
        <v>107</v>
      </c>
      <c r="S205" t="s">
        <v>396</v>
      </c>
      <c r="T205" t="s">
        <v>109</v>
      </c>
      <c r="U205" t="s">
        <v>106</v>
      </c>
    </row>
    <row r="206" spans="1:21" x14ac:dyDescent="0.25">
      <c r="A206" t="s">
        <v>477</v>
      </c>
      <c r="B206" t="s">
        <v>48</v>
      </c>
      <c r="C206" t="s">
        <v>530</v>
      </c>
      <c r="D206" t="s">
        <v>25</v>
      </c>
      <c r="E206" t="s">
        <v>27</v>
      </c>
      <c r="F206" t="s">
        <v>359</v>
      </c>
      <c r="G206" t="s">
        <v>255</v>
      </c>
      <c r="H206" t="s">
        <v>24</v>
      </c>
      <c r="I206" t="s">
        <v>186</v>
      </c>
      <c r="J206" t="s">
        <v>257</v>
      </c>
      <c r="K206" t="s">
        <v>26</v>
      </c>
      <c r="L206" t="s">
        <v>182</v>
      </c>
      <c r="M206" t="s">
        <v>97</v>
      </c>
      <c r="N206" t="s">
        <v>101</v>
      </c>
      <c r="O206" t="s">
        <v>100</v>
      </c>
      <c r="P206" t="s">
        <v>380</v>
      </c>
      <c r="Q206" t="s">
        <v>471</v>
      </c>
      <c r="R206" t="s">
        <v>472</v>
      </c>
      <c r="S206" t="s">
        <v>380</v>
      </c>
      <c r="T206" t="s">
        <v>98</v>
      </c>
      <c r="U206" t="s">
        <v>100</v>
      </c>
    </row>
    <row r="207" spans="1:21" x14ac:dyDescent="0.25">
      <c r="A207" t="s">
        <v>478</v>
      </c>
      <c r="B207" t="s">
        <v>57</v>
      </c>
      <c r="C207" t="s">
        <v>527</v>
      </c>
      <c r="D207" t="s">
        <v>29</v>
      </c>
      <c r="E207" t="s">
        <v>24</v>
      </c>
      <c r="F207" t="s">
        <v>218</v>
      </c>
      <c r="G207" t="s">
        <v>29</v>
      </c>
      <c r="H207" t="s">
        <v>27</v>
      </c>
      <c r="I207" t="s">
        <v>27</v>
      </c>
      <c r="J207" t="s">
        <v>257</v>
      </c>
      <c r="K207" t="s">
        <v>26</v>
      </c>
      <c r="L207" t="s">
        <v>182</v>
      </c>
      <c r="M207" t="s">
        <v>472</v>
      </c>
      <c r="N207" t="s">
        <v>472</v>
      </c>
      <c r="O207" t="s">
        <v>97</v>
      </c>
      <c r="P207" t="s">
        <v>471</v>
      </c>
      <c r="Q207" t="s">
        <v>479</v>
      </c>
      <c r="R207" t="s">
        <v>98</v>
      </c>
      <c r="S207" t="s">
        <v>231</v>
      </c>
      <c r="T207" t="s">
        <v>379</v>
      </c>
      <c r="U207" t="s">
        <v>379</v>
      </c>
    </row>
    <row r="208" spans="1:21" x14ac:dyDescent="0.25">
      <c r="A208" t="s">
        <v>480</v>
      </c>
      <c r="B208" t="s">
        <v>64</v>
      </c>
      <c r="C208" t="s">
        <v>546</v>
      </c>
      <c r="D208" t="s">
        <v>339</v>
      </c>
      <c r="E208" t="s">
        <v>184</v>
      </c>
      <c r="F208" t="s">
        <v>339</v>
      </c>
      <c r="G208" t="s">
        <v>24</v>
      </c>
      <c r="H208" t="s">
        <v>23</v>
      </c>
      <c r="I208" t="s">
        <v>184</v>
      </c>
      <c r="J208" t="s">
        <v>186</v>
      </c>
      <c r="K208" t="s">
        <v>217</v>
      </c>
      <c r="L208" t="s">
        <v>25</v>
      </c>
      <c r="M208" t="s">
        <v>472</v>
      </c>
      <c r="N208" t="s">
        <v>97</v>
      </c>
      <c r="O208" t="s">
        <v>100</v>
      </c>
      <c r="P208" t="s">
        <v>379</v>
      </c>
      <c r="Q208" t="s">
        <v>101</v>
      </c>
      <c r="R208" t="s">
        <v>379</v>
      </c>
      <c r="S208" t="s">
        <v>380</v>
      </c>
      <c r="T208" t="s">
        <v>98</v>
      </c>
      <c r="U208" t="s">
        <v>100</v>
      </c>
    </row>
    <row r="209" spans="1:21" x14ac:dyDescent="0.25">
      <c r="A209" t="s">
        <v>481</v>
      </c>
      <c r="B209" t="s">
        <v>73</v>
      </c>
      <c r="C209" t="s">
        <v>539</v>
      </c>
      <c r="D209" t="s">
        <v>378</v>
      </c>
      <c r="E209" t="s">
        <v>102</v>
      </c>
      <c r="F209" t="s">
        <v>102</v>
      </c>
      <c r="G209" t="s">
        <v>100</v>
      </c>
      <c r="H209" t="s">
        <v>472</v>
      </c>
      <c r="I209" t="s">
        <v>471</v>
      </c>
      <c r="J209" t="s">
        <v>102</v>
      </c>
      <c r="K209" t="s">
        <v>103</v>
      </c>
      <c r="L209" t="s">
        <v>102</v>
      </c>
      <c r="M209" t="s">
        <v>97</v>
      </c>
      <c r="N209" t="s">
        <v>472</v>
      </c>
      <c r="O209" t="s">
        <v>378</v>
      </c>
      <c r="P209" t="s">
        <v>101</v>
      </c>
      <c r="Q209" t="s">
        <v>471</v>
      </c>
      <c r="R209" t="s">
        <v>472</v>
      </c>
      <c r="S209" t="s">
        <v>98</v>
      </c>
      <c r="T209" t="s">
        <v>97</v>
      </c>
      <c r="U209" t="s">
        <v>378</v>
      </c>
    </row>
    <row r="210" spans="1:21" x14ac:dyDescent="0.25">
      <c r="A210" t="s">
        <v>482</v>
      </c>
      <c r="B210" t="s">
        <v>79</v>
      </c>
      <c r="C210" t="s">
        <v>535</v>
      </c>
      <c r="D210" t="s">
        <v>100</v>
      </c>
      <c r="E210" t="s">
        <v>102</v>
      </c>
      <c r="F210" t="s">
        <v>483</v>
      </c>
      <c r="G210" t="s">
        <v>100</v>
      </c>
      <c r="H210" t="s">
        <v>101</v>
      </c>
      <c r="I210" t="s">
        <v>380</v>
      </c>
      <c r="J210" t="s">
        <v>98</v>
      </c>
      <c r="K210" t="s">
        <v>471</v>
      </c>
      <c r="L210" t="s">
        <v>100</v>
      </c>
      <c r="M210" t="s">
        <v>102</v>
      </c>
      <c r="N210" t="s">
        <v>102</v>
      </c>
      <c r="O210" t="s">
        <v>484</v>
      </c>
      <c r="P210" t="s">
        <v>101</v>
      </c>
      <c r="Q210" t="s">
        <v>380</v>
      </c>
      <c r="R210" t="s">
        <v>230</v>
      </c>
      <c r="S210" t="s">
        <v>101</v>
      </c>
      <c r="T210" t="s">
        <v>472</v>
      </c>
      <c r="U210" t="s">
        <v>97</v>
      </c>
    </row>
    <row r="211" spans="1:21" x14ac:dyDescent="0.25">
      <c r="A211" t="s">
        <v>485</v>
      </c>
      <c r="B211" t="s">
        <v>192</v>
      </c>
      <c r="C211" t="s">
        <v>544</v>
      </c>
      <c r="D211" t="s">
        <v>25</v>
      </c>
      <c r="E211" t="s">
        <v>24</v>
      </c>
      <c r="F211" t="s">
        <v>348</v>
      </c>
      <c r="G211" t="s">
        <v>25</v>
      </c>
      <c r="H211" t="s">
        <v>182</v>
      </c>
      <c r="I211" t="s">
        <v>184</v>
      </c>
      <c r="J211" t="s">
        <v>23</v>
      </c>
      <c r="K211" t="s">
        <v>185</v>
      </c>
      <c r="L211" t="s">
        <v>183</v>
      </c>
      <c r="M211" t="s">
        <v>100</v>
      </c>
      <c r="N211" t="s">
        <v>230</v>
      </c>
      <c r="O211" t="s">
        <v>378</v>
      </c>
      <c r="P211" t="s">
        <v>379</v>
      </c>
      <c r="Q211" t="s">
        <v>103</v>
      </c>
      <c r="R211" t="s">
        <v>97</v>
      </c>
      <c r="S211" t="s">
        <v>103</v>
      </c>
      <c r="T211" t="s">
        <v>472</v>
      </c>
      <c r="U211" t="s">
        <v>378</v>
      </c>
    </row>
    <row r="212" spans="1:21" x14ac:dyDescent="0.25">
      <c r="A212" t="s">
        <v>486</v>
      </c>
      <c r="B212" t="s">
        <v>82</v>
      </c>
      <c r="C212" t="s">
        <v>557</v>
      </c>
      <c r="D212" t="s">
        <v>378</v>
      </c>
      <c r="E212" t="s">
        <v>472</v>
      </c>
      <c r="F212" t="s">
        <v>97</v>
      </c>
      <c r="G212" t="s">
        <v>229</v>
      </c>
      <c r="H212" t="s">
        <v>472</v>
      </c>
      <c r="I212" t="s">
        <v>380</v>
      </c>
      <c r="J212" t="s">
        <v>100</v>
      </c>
      <c r="K212" t="s">
        <v>231</v>
      </c>
      <c r="L212" t="s">
        <v>378</v>
      </c>
      <c r="M212" t="s">
        <v>105</v>
      </c>
      <c r="N212" t="s">
        <v>109</v>
      </c>
      <c r="O212" t="s">
        <v>106</v>
      </c>
      <c r="P212" t="s">
        <v>398</v>
      </c>
      <c r="Q212" t="s">
        <v>398</v>
      </c>
      <c r="R212" t="s">
        <v>107</v>
      </c>
      <c r="S212" t="s">
        <v>399</v>
      </c>
      <c r="T212" t="s">
        <v>397</v>
      </c>
      <c r="U212" t="s">
        <v>105</v>
      </c>
    </row>
    <row r="213" spans="1:21" x14ac:dyDescent="0.25">
      <c r="A213" t="s">
        <v>487</v>
      </c>
      <c r="B213" t="s">
        <v>84</v>
      </c>
      <c r="C213" t="s">
        <v>556</v>
      </c>
      <c r="D213" t="s">
        <v>183</v>
      </c>
      <c r="E213" t="s">
        <v>23</v>
      </c>
      <c r="F213" t="s">
        <v>183</v>
      </c>
      <c r="G213" t="s">
        <v>255</v>
      </c>
      <c r="H213" t="s">
        <v>23</v>
      </c>
      <c r="I213" t="s">
        <v>185</v>
      </c>
      <c r="J213" t="s">
        <v>25</v>
      </c>
      <c r="K213" t="s">
        <v>27</v>
      </c>
      <c r="L213" t="s">
        <v>187</v>
      </c>
      <c r="M213" t="s">
        <v>483</v>
      </c>
      <c r="N213" t="s">
        <v>97</v>
      </c>
      <c r="O213" t="s">
        <v>104</v>
      </c>
      <c r="P213" t="s">
        <v>230</v>
      </c>
      <c r="Q213" t="s">
        <v>98</v>
      </c>
      <c r="R213" t="s">
        <v>102</v>
      </c>
      <c r="S213" t="s">
        <v>380</v>
      </c>
      <c r="T213" t="s">
        <v>472</v>
      </c>
      <c r="U213" t="s">
        <v>483</v>
      </c>
    </row>
    <row r="214" spans="1:21" x14ac:dyDescent="0.25">
      <c r="A214" t="s">
        <v>488</v>
      </c>
      <c r="B214" t="s">
        <v>201</v>
      </c>
      <c r="C214" t="s">
        <v>533</v>
      </c>
      <c r="D214" t="s">
        <v>339</v>
      </c>
      <c r="E214" t="s">
        <v>184</v>
      </c>
      <c r="F214" t="s">
        <v>187</v>
      </c>
      <c r="G214" t="s">
        <v>25</v>
      </c>
      <c r="H214" t="s">
        <v>25</v>
      </c>
      <c r="I214" t="s">
        <v>184</v>
      </c>
      <c r="J214" t="s">
        <v>257</v>
      </c>
      <c r="K214" t="s">
        <v>26</v>
      </c>
      <c r="L214" t="s">
        <v>339</v>
      </c>
      <c r="M214" t="s">
        <v>102</v>
      </c>
      <c r="N214" t="s">
        <v>100</v>
      </c>
      <c r="O214" t="s">
        <v>102</v>
      </c>
      <c r="P214" t="s">
        <v>98</v>
      </c>
      <c r="Q214" t="s">
        <v>231</v>
      </c>
      <c r="R214" t="s">
        <v>379</v>
      </c>
      <c r="S214" t="s">
        <v>379</v>
      </c>
      <c r="T214" t="s">
        <v>102</v>
      </c>
      <c r="U214" t="s">
        <v>102</v>
      </c>
    </row>
    <row r="215" spans="1:21" x14ac:dyDescent="0.25">
      <c r="A215" t="s">
        <v>489</v>
      </c>
      <c r="B215" t="s">
        <v>203</v>
      </c>
      <c r="C215" t="s">
        <v>558</v>
      </c>
      <c r="D215" t="s">
        <v>183</v>
      </c>
      <c r="E215" t="s">
        <v>24</v>
      </c>
      <c r="F215" t="s">
        <v>348</v>
      </c>
      <c r="G215" t="s">
        <v>29</v>
      </c>
      <c r="H215" t="s">
        <v>339</v>
      </c>
      <c r="I215" t="s">
        <v>184</v>
      </c>
      <c r="J215" t="s">
        <v>186</v>
      </c>
      <c r="K215" t="s">
        <v>184</v>
      </c>
      <c r="L215" t="s">
        <v>255</v>
      </c>
      <c r="M215" t="s">
        <v>100</v>
      </c>
      <c r="N215" t="s">
        <v>230</v>
      </c>
      <c r="O215" t="s">
        <v>97</v>
      </c>
      <c r="P215" t="s">
        <v>379</v>
      </c>
      <c r="Q215" t="s">
        <v>471</v>
      </c>
      <c r="R215" t="s">
        <v>472</v>
      </c>
      <c r="S215" t="s">
        <v>231</v>
      </c>
      <c r="T215" t="s">
        <v>102</v>
      </c>
      <c r="U215" t="s">
        <v>104</v>
      </c>
    </row>
    <row r="216" spans="1:21" x14ac:dyDescent="0.25">
      <c r="A216" t="s">
        <v>490</v>
      </c>
      <c r="B216" t="s">
        <v>92</v>
      </c>
      <c r="C216" t="s">
        <v>541</v>
      </c>
      <c r="D216" t="s">
        <v>183</v>
      </c>
      <c r="E216" t="s">
        <v>257</v>
      </c>
      <c r="F216" t="s">
        <v>491</v>
      </c>
      <c r="G216" t="s">
        <v>182</v>
      </c>
      <c r="H216" t="s">
        <v>27</v>
      </c>
      <c r="I216" t="s">
        <v>217</v>
      </c>
      <c r="J216" t="s">
        <v>25</v>
      </c>
      <c r="K216" t="s">
        <v>26</v>
      </c>
      <c r="L216" t="s">
        <v>29</v>
      </c>
      <c r="M216" t="s">
        <v>102</v>
      </c>
      <c r="N216" t="s">
        <v>102</v>
      </c>
      <c r="O216" t="s">
        <v>100</v>
      </c>
      <c r="P216" t="s">
        <v>98</v>
      </c>
      <c r="Q216" t="s">
        <v>231</v>
      </c>
      <c r="R216" t="s">
        <v>230</v>
      </c>
      <c r="S216" t="s">
        <v>231</v>
      </c>
      <c r="T216" t="s">
        <v>98</v>
      </c>
      <c r="U216" t="s">
        <v>100</v>
      </c>
    </row>
    <row r="217" spans="1:21" x14ac:dyDescent="0.25">
      <c r="A217" t="s">
        <v>492</v>
      </c>
      <c r="B217" t="s">
        <v>96</v>
      </c>
      <c r="C217" t="s">
        <v>537</v>
      </c>
      <c r="D217" t="s">
        <v>186</v>
      </c>
      <c r="E217" t="s">
        <v>184</v>
      </c>
      <c r="F217" t="s">
        <v>183</v>
      </c>
      <c r="G217" t="s">
        <v>186</v>
      </c>
      <c r="H217" t="s">
        <v>27</v>
      </c>
      <c r="I217" t="s">
        <v>217</v>
      </c>
      <c r="J217" t="s">
        <v>186</v>
      </c>
      <c r="K217" t="s">
        <v>26</v>
      </c>
      <c r="L217" t="s">
        <v>182</v>
      </c>
      <c r="M217" t="s">
        <v>98</v>
      </c>
      <c r="N217" t="s">
        <v>472</v>
      </c>
      <c r="O217" t="s">
        <v>378</v>
      </c>
      <c r="P217" t="s">
        <v>380</v>
      </c>
      <c r="Q217" t="s">
        <v>103</v>
      </c>
      <c r="R217" t="s">
        <v>102</v>
      </c>
      <c r="S217" t="s">
        <v>475</v>
      </c>
      <c r="T217" t="s">
        <v>98</v>
      </c>
      <c r="U217" t="s">
        <v>378</v>
      </c>
    </row>
    <row r="218" spans="1:21" x14ac:dyDescent="0.25">
      <c r="A218" t="s">
        <v>493</v>
      </c>
      <c r="B218" t="s">
        <v>111</v>
      </c>
      <c r="C218" t="s">
        <v>531</v>
      </c>
      <c r="D218" t="s">
        <v>102</v>
      </c>
      <c r="E218" t="s">
        <v>98</v>
      </c>
      <c r="F218" t="s">
        <v>378</v>
      </c>
      <c r="G218" t="s">
        <v>230</v>
      </c>
      <c r="H218" t="s">
        <v>101</v>
      </c>
      <c r="I218" t="s">
        <v>380</v>
      </c>
      <c r="J218" t="s">
        <v>379</v>
      </c>
      <c r="K218" t="s">
        <v>479</v>
      </c>
      <c r="L218" t="s">
        <v>97</v>
      </c>
      <c r="M218" t="s">
        <v>396</v>
      </c>
      <c r="N218" t="s">
        <v>396</v>
      </c>
      <c r="O218" t="s">
        <v>106</v>
      </c>
      <c r="P218" t="s">
        <v>414</v>
      </c>
      <c r="Q218" t="s">
        <v>414</v>
      </c>
      <c r="R218" t="s">
        <v>396</v>
      </c>
      <c r="S218" t="s">
        <v>414</v>
      </c>
      <c r="T218" t="s">
        <v>414</v>
      </c>
      <c r="U218" t="s">
        <v>106</v>
      </c>
    </row>
    <row r="219" spans="1:21" x14ac:dyDescent="0.25">
      <c r="A219" t="s">
        <v>494</v>
      </c>
      <c r="B219" t="s">
        <v>114</v>
      </c>
      <c r="C219" t="s">
        <v>543</v>
      </c>
      <c r="D219" t="s">
        <v>378</v>
      </c>
      <c r="E219" t="s">
        <v>230</v>
      </c>
      <c r="F219" t="s">
        <v>378</v>
      </c>
      <c r="G219" t="s">
        <v>378</v>
      </c>
      <c r="H219" t="s">
        <v>102</v>
      </c>
      <c r="I219" t="s">
        <v>471</v>
      </c>
      <c r="J219" t="s">
        <v>472</v>
      </c>
      <c r="K219" t="s">
        <v>231</v>
      </c>
      <c r="L219" t="s">
        <v>100</v>
      </c>
      <c r="M219" t="s">
        <v>106</v>
      </c>
      <c r="N219" t="s">
        <v>107</v>
      </c>
      <c r="O219" t="s">
        <v>397</v>
      </c>
      <c r="P219" t="s">
        <v>414</v>
      </c>
      <c r="Q219" t="s">
        <v>414</v>
      </c>
      <c r="R219" t="s">
        <v>107</v>
      </c>
      <c r="S219" t="s">
        <v>109</v>
      </c>
      <c r="T219" t="s">
        <v>107</v>
      </c>
      <c r="U219" t="s">
        <v>107</v>
      </c>
    </row>
    <row r="220" spans="1:21" x14ac:dyDescent="0.25">
      <c r="A220" t="s">
        <v>495</v>
      </c>
      <c r="B220" t="s">
        <v>122</v>
      </c>
      <c r="C220" t="s">
        <v>545</v>
      </c>
      <c r="D220" t="s">
        <v>339</v>
      </c>
      <c r="E220" t="s">
        <v>24</v>
      </c>
      <c r="F220" t="s">
        <v>339</v>
      </c>
      <c r="G220" t="s">
        <v>182</v>
      </c>
      <c r="H220" t="s">
        <v>24</v>
      </c>
      <c r="I220" t="s">
        <v>26</v>
      </c>
      <c r="J220" t="s">
        <v>23</v>
      </c>
      <c r="K220" t="s">
        <v>26</v>
      </c>
      <c r="L220" t="s">
        <v>255</v>
      </c>
      <c r="M220" t="s">
        <v>472</v>
      </c>
      <c r="N220" t="s">
        <v>100</v>
      </c>
      <c r="O220" t="s">
        <v>379</v>
      </c>
      <c r="P220" t="s">
        <v>379</v>
      </c>
      <c r="Q220" t="s">
        <v>231</v>
      </c>
      <c r="R220" t="s">
        <v>102</v>
      </c>
      <c r="S220" t="s">
        <v>101</v>
      </c>
      <c r="T220" t="s">
        <v>379</v>
      </c>
      <c r="U220" t="s">
        <v>230</v>
      </c>
    </row>
    <row r="221" spans="1:21" x14ac:dyDescent="0.25">
      <c r="A221" t="s">
        <v>496</v>
      </c>
      <c r="B221" t="s">
        <v>126</v>
      </c>
      <c r="C221" t="s">
        <v>554</v>
      </c>
      <c r="D221" t="s">
        <v>29</v>
      </c>
      <c r="E221" t="s">
        <v>23</v>
      </c>
      <c r="F221" t="s">
        <v>424</v>
      </c>
      <c r="G221" t="s">
        <v>182</v>
      </c>
      <c r="H221" t="s">
        <v>257</v>
      </c>
      <c r="I221" t="s">
        <v>28</v>
      </c>
      <c r="J221" t="s">
        <v>23</v>
      </c>
      <c r="K221" t="s">
        <v>256</v>
      </c>
      <c r="L221" t="s">
        <v>23</v>
      </c>
      <c r="M221" t="s">
        <v>230</v>
      </c>
      <c r="N221" t="s">
        <v>104</v>
      </c>
      <c r="O221" t="s">
        <v>229</v>
      </c>
      <c r="P221" t="s">
        <v>98</v>
      </c>
      <c r="Q221" t="s">
        <v>103</v>
      </c>
      <c r="R221" t="s">
        <v>230</v>
      </c>
      <c r="S221" t="s">
        <v>231</v>
      </c>
      <c r="T221" t="s">
        <v>102</v>
      </c>
      <c r="U221" t="s">
        <v>483</v>
      </c>
    </row>
    <row r="222" spans="1:21" x14ac:dyDescent="0.25">
      <c r="A222" t="s">
        <v>497</v>
      </c>
      <c r="B222" t="s">
        <v>132</v>
      </c>
      <c r="C222" t="s">
        <v>553</v>
      </c>
      <c r="D222" t="s">
        <v>483</v>
      </c>
      <c r="E222" t="s">
        <v>102</v>
      </c>
      <c r="F222" t="s">
        <v>484</v>
      </c>
      <c r="G222" t="s">
        <v>472</v>
      </c>
      <c r="H222" t="s">
        <v>97</v>
      </c>
      <c r="I222" t="s">
        <v>231</v>
      </c>
      <c r="J222" t="s">
        <v>100</v>
      </c>
      <c r="K222" t="s">
        <v>231</v>
      </c>
      <c r="L222" t="s">
        <v>100</v>
      </c>
      <c r="M222" t="s">
        <v>230</v>
      </c>
      <c r="N222" t="s">
        <v>483</v>
      </c>
      <c r="O222" t="s">
        <v>104</v>
      </c>
      <c r="P222" t="s">
        <v>101</v>
      </c>
      <c r="Q222" t="s">
        <v>98</v>
      </c>
      <c r="R222" t="s">
        <v>379</v>
      </c>
      <c r="S222" t="s">
        <v>231</v>
      </c>
      <c r="T222" t="s">
        <v>104</v>
      </c>
      <c r="U222" t="s">
        <v>498</v>
      </c>
    </row>
    <row r="223" spans="1:21" x14ac:dyDescent="0.25">
      <c r="A223" t="s">
        <v>499</v>
      </c>
      <c r="B223" t="s">
        <v>135</v>
      </c>
      <c r="C223" t="s">
        <v>536</v>
      </c>
      <c r="D223" t="s">
        <v>339</v>
      </c>
      <c r="E223" t="s">
        <v>24</v>
      </c>
      <c r="F223" t="s">
        <v>345</v>
      </c>
      <c r="G223" t="s">
        <v>25</v>
      </c>
      <c r="H223" t="s">
        <v>29</v>
      </c>
      <c r="I223" t="s">
        <v>24</v>
      </c>
      <c r="J223" t="s">
        <v>255</v>
      </c>
      <c r="K223" t="s">
        <v>474</v>
      </c>
      <c r="L223" t="s">
        <v>23</v>
      </c>
      <c r="M223" t="s">
        <v>97</v>
      </c>
      <c r="N223" t="s">
        <v>230</v>
      </c>
      <c r="O223" t="s">
        <v>104</v>
      </c>
      <c r="P223" t="s">
        <v>379</v>
      </c>
      <c r="Q223" t="s">
        <v>103</v>
      </c>
      <c r="R223" t="s">
        <v>230</v>
      </c>
      <c r="S223" t="s">
        <v>472</v>
      </c>
      <c r="T223" t="s">
        <v>98</v>
      </c>
      <c r="U223" t="s">
        <v>104</v>
      </c>
    </row>
    <row r="224" spans="1:21" x14ac:dyDescent="0.25">
      <c r="A224" t="s">
        <v>500</v>
      </c>
      <c r="B224" t="s">
        <v>143</v>
      </c>
      <c r="C224" t="s">
        <v>540</v>
      </c>
      <c r="D224" t="s">
        <v>187</v>
      </c>
      <c r="E224" t="s">
        <v>186</v>
      </c>
      <c r="F224" t="s">
        <v>501</v>
      </c>
      <c r="G224" t="s">
        <v>339</v>
      </c>
      <c r="H224" t="s">
        <v>25</v>
      </c>
      <c r="I224" t="s">
        <v>217</v>
      </c>
      <c r="J224" t="s">
        <v>25</v>
      </c>
      <c r="K224" t="s">
        <v>217</v>
      </c>
      <c r="L224" t="s">
        <v>255</v>
      </c>
      <c r="M224" t="s">
        <v>378</v>
      </c>
      <c r="N224" t="s">
        <v>472</v>
      </c>
      <c r="O224" t="s">
        <v>378</v>
      </c>
      <c r="P224" t="s">
        <v>98</v>
      </c>
      <c r="Q224" t="s">
        <v>231</v>
      </c>
      <c r="R224" t="s">
        <v>379</v>
      </c>
      <c r="S224" t="s">
        <v>380</v>
      </c>
      <c r="T224" t="s">
        <v>472</v>
      </c>
      <c r="U224" t="s">
        <v>104</v>
      </c>
    </row>
    <row r="225" spans="1:21" x14ac:dyDescent="0.25">
      <c r="A225" t="s">
        <v>502</v>
      </c>
      <c r="B225" t="s">
        <v>146</v>
      </c>
      <c r="C225" t="s">
        <v>552</v>
      </c>
      <c r="D225" t="s">
        <v>501</v>
      </c>
      <c r="E225" t="s">
        <v>257</v>
      </c>
      <c r="F225" t="s">
        <v>503</v>
      </c>
      <c r="G225" t="s">
        <v>29</v>
      </c>
      <c r="H225" t="s">
        <v>23</v>
      </c>
      <c r="I225" t="s">
        <v>217</v>
      </c>
      <c r="J225" t="s">
        <v>25</v>
      </c>
      <c r="K225" t="s">
        <v>26</v>
      </c>
      <c r="L225" t="s">
        <v>25</v>
      </c>
      <c r="M225" t="s">
        <v>229</v>
      </c>
      <c r="N225" t="s">
        <v>230</v>
      </c>
      <c r="O225" t="s">
        <v>378</v>
      </c>
      <c r="P225" t="s">
        <v>472</v>
      </c>
      <c r="Q225" t="s">
        <v>231</v>
      </c>
      <c r="R225" t="s">
        <v>230</v>
      </c>
      <c r="S225" t="s">
        <v>98</v>
      </c>
      <c r="T225" t="s">
        <v>378</v>
      </c>
      <c r="U225" t="s">
        <v>483</v>
      </c>
    </row>
    <row r="226" spans="1:21" x14ac:dyDescent="0.25">
      <c r="A226" t="s">
        <v>504</v>
      </c>
      <c r="B226" t="s">
        <v>150</v>
      </c>
      <c r="C226" t="s">
        <v>549</v>
      </c>
      <c r="D226" t="s">
        <v>183</v>
      </c>
      <c r="E226" t="s">
        <v>359</v>
      </c>
      <c r="F226" t="s">
        <v>218</v>
      </c>
      <c r="G226" t="s">
        <v>183</v>
      </c>
      <c r="H226" t="s">
        <v>25</v>
      </c>
      <c r="I226" t="s">
        <v>257</v>
      </c>
      <c r="J226" t="s">
        <v>25</v>
      </c>
      <c r="K226" t="s">
        <v>217</v>
      </c>
      <c r="L226" t="s">
        <v>345</v>
      </c>
      <c r="M226" t="s">
        <v>229</v>
      </c>
      <c r="N226" t="s">
        <v>104</v>
      </c>
      <c r="O226" t="s">
        <v>227</v>
      </c>
      <c r="P226" t="s">
        <v>102</v>
      </c>
      <c r="Q226" t="s">
        <v>101</v>
      </c>
      <c r="R226" t="s">
        <v>378</v>
      </c>
      <c r="S226" t="s">
        <v>101</v>
      </c>
      <c r="T226" t="s">
        <v>472</v>
      </c>
      <c r="U226" t="s">
        <v>483</v>
      </c>
    </row>
    <row r="227" spans="1:21" x14ac:dyDescent="0.25">
      <c r="A227" t="s">
        <v>505</v>
      </c>
      <c r="B227" t="s">
        <v>239</v>
      </c>
      <c r="C227" t="s">
        <v>538</v>
      </c>
      <c r="D227" t="s">
        <v>472</v>
      </c>
      <c r="E227" t="s">
        <v>101</v>
      </c>
      <c r="F227" t="s">
        <v>483</v>
      </c>
      <c r="G227" t="s">
        <v>102</v>
      </c>
      <c r="H227" t="s">
        <v>379</v>
      </c>
      <c r="I227" t="s">
        <v>103</v>
      </c>
      <c r="J227" t="s">
        <v>98</v>
      </c>
      <c r="K227" t="s">
        <v>231</v>
      </c>
      <c r="L227" t="s">
        <v>102</v>
      </c>
      <c r="M227" t="s">
        <v>396</v>
      </c>
      <c r="N227" t="s">
        <v>398</v>
      </c>
      <c r="O227" t="s">
        <v>396</v>
      </c>
      <c r="P227" t="s">
        <v>414</v>
      </c>
      <c r="Q227" t="s">
        <v>108</v>
      </c>
      <c r="R227" t="s">
        <v>414</v>
      </c>
      <c r="S227" t="s">
        <v>414</v>
      </c>
      <c r="T227" t="s">
        <v>109</v>
      </c>
      <c r="U227" t="s">
        <v>398</v>
      </c>
    </row>
    <row r="228" spans="1:21" x14ac:dyDescent="0.25">
      <c r="A228" t="s">
        <v>506</v>
      </c>
      <c r="B228" t="s">
        <v>297</v>
      </c>
      <c r="C228" t="s">
        <v>542</v>
      </c>
      <c r="D228" t="s">
        <v>100</v>
      </c>
      <c r="E228" t="s">
        <v>102</v>
      </c>
      <c r="F228" t="s">
        <v>498</v>
      </c>
      <c r="G228" t="s">
        <v>378</v>
      </c>
      <c r="H228" t="s">
        <v>230</v>
      </c>
      <c r="I228" t="s">
        <v>479</v>
      </c>
      <c r="J228" t="s">
        <v>378</v>
      </c>
      <c r="K228" t="s">
        <v>380</v>
      </c>
      <c r="L228" t="s">
        <v>104</v>
      </c>
      <c r="M228" t="s">
        <v>100</v>
      </c>
      <c r="N228" t="s">
        <v>378</v>
      </c>
      <c r="O228" t="s">
        <v>484</v>
      </c>
      <c r="P228" t="s">
        <v>472</v>
      </c>
      <c r="Q228" t="s">
        <v>380</v>
      </c>
      <c r="R228" t="s">
        <v>97</v>
      </c>
      <c r="S228" t="s">
        <v>471</v>
      </c>
      <c r="T228" t="s">
        <v>102</v>
      </c>
      <c r="U228" t="s">
        <v>378</v>
      </c>
    </row>
    <row r="229" spans="1:21" x14ac:dyDescent="0.25">
      <c r="A229" t="s">
        <v>507</v>
      </c>
      <c r="B229" t="s">
        <v>299</v>
      </c>
      <c r="C229" t="s">
        <v>548</v>
      </c>
      <c r="D229" t="s">
        <v>183</v>
      </c>
      <c r="E229" t="s">
        <v>182</v>
      </c>
      <c r="F229" t="s">
        <v>508</v>
      </c>
      <c r="G229" t="s">
        <v>29</v>
      </c>
      <c r="H229" t="s">
        <v>23</v>
      </c>
      <c r="I229" t="s">
        <v>23</v>
      </c>
      <c r="J229" t="s">
        <v>339</v>
      </c>
      <c r="K229" t="s">
        <v>185</v>
      </c>
      <c r="L229" t="s">
        <v>25</v>
      </c>
      <c r="M229" t="s">
        <v>104</v>
      </c>
      <c r="N229" t="s">
        <v>104</v>
      </c>
      <c r="O229" t="s">
        <v>484</v>
      </c>
      <c r="P229" t="s">
        <v>472</v>
      </c>
      <c r="Q229" t="s">
        <v>471</v>
      </c>
      <c r="R229" t="s">
        <v>100</v>
      </c>
      <c r="S229" t="s">
        <v>380</v>
      </c>
      <c r="T229" t="s">
        <v>102</v>
      </c>
      <c r="U229" t="s">
        <v>378</v>
      </c>
    </row>
    <row r="230" spans="1:21" x14ac:dyDescent="0.25">
      <c r="A230" t="s">
        <v>509</v>
      </c>
      <c r="B230" t="s">
        <v>250</v>
      </c>
      <c r="C230" t="s">
        <v>547</v>
      </c>
      <c r="D230" t="s">
        <v>483</v>
      </c>
      <c r="E230" t="s">
        <v>100</v>
      </c>
      <c r="F230" t="s">
        <v>510</v>
      </c>
      <c r="G230" t="s">
        <v>484</v>
      </c>
      <c r="H230" t="s">
        <v>97</v>
      </c>
      <c r="I230" t="s">
        <v>101</v>
      </c>
      <c r="J230" t="s">
        <v>102</v>
      </c>
      <c r="K230" t="s">
        <v>231</v>
      </c>
      <c r="L230" t="s">
        <v>229</v>
      </c>
      <c r="M230" t="s">
        <v>97</v>
      </c>
      <c r="N230" t="s">
        <v>104</v>
      </c>
      <c r="O230" t="s">
        <v>227</v>
      </c>
      <c r="P230" t="s">
        <v>379</v>
      </c>
      <c r="Q230" t="s">
        <v>98</v>
      </c>
      <c r="R230" t="s">
        <v>104</v>
      </c>
      <c r="S230" t="s">
        <v>379</v>
      </c>
      <c r="T230" t="s">
        <v>104</v>
      </c>
      <c r="U230" t="s">
        <v>227</v>
      </c>
    </row>
    <row r="231" spans="1:21" x14ac:dyDescent="0.25">
      <c r="A231" t="s">
        <v>511</v>
      </c>
      <c r="B231" t="s">
        <v>335</v>
      </c>
      <c r="C231" t="s">
        <v>524</v>
      </c>
      <c r="D231" t="s">
        <v>182</v>
      </c>
      <c r="E231" t="s">
        <v>184</v>
      </c>
      <c r="F231" t="s">
        <v>183</v>
      </c>
      <c r="G231" t="s">
        <v>257</v>
      </c>
      <c r="H231" t="s">
        <v>257</v>
      </c>
      <c r="I231" t="s">
        <v>26</v>
      </c>
      <c r="J231" t="s">
        <v>182</v>
      </c>
      <c r="K231" t="s">
        <v>28</v>
      </c>
      <c r="L231" t="s">
        <v>29</v>
      </c>
      <c r="M231" t="s">
        <v>102</v>
      </c>
      <c r="N231" t="s">
        <v>379</v>
      </c>
      <c r="O231" t="s">
        <v>472</v>
      </c>
      <c r="P231" t="s">
        <v>380</v>
      </c>
      <c r="Q231" t="s">
        <v>380</v>
      </c>
      <c r="R231" t="s">
        <v>98</v>
      </c>
      <c r="S231" t="s">
        <v>103</v>
      </c>
      <c r="T231" t="s">
        <v>380</v>
      </c>
      <c r="U231" t="s">
        <v>101</v>
      </c>
    </row>
    <row r="232" spans="1:21" x14ac:dyDescent="0.25">
      <c r="A232" t="s">
        <v>512</v>
      </c>
      <c r="B232" t="s">
        <v>373</v>
      </c>
      <c r="C232" t="s">
        <v>551</v>
      </c>
      <c r="D232" t="s">
        <v>218</v>
      </c>
      <c r="E232" t="s">
        <v>23</v>
      </c>
      <c r="F232" t="s">
        <v>346</v>
      </c>
      <c r="G232" t="s">
        <v>255</v>
      </c>
      <c r="H232" t="s">
        <v>182</v>
      </c>
      <c r="I232" t="s">
        <v>257</v>
      </c>
      <c r="J232" t="s">
        <v>359</v>
      </c>
      <c r="K232" t="s">
        <v>185</v>
      </c>
      <c r="L232" t="s">
        <v>29</v>
      </c>
      <c r="M232" t="s">
        <v>97</v>
      </c>
      <c r="N232" t="s">
        <v>378</v>
      </c>
      <c r="O232" t="s">
        <v>104</v>
      </c>
      <c r="P232" t="s">
        <v>472</v>
      </c>
      <c r="Q232" t="s">
        <v>98</v>
      </c>
      <c r="R232" t="s">
        <v>472</v>
      </c>
      <c r="S232" t="s">
        <v>379</v>
      </c>
      <c r="T232" t="s">
        <v>472</v>
      </c>
      <c r="U232" t="s">
        <v>484</v>
      </c>
    </row>
    <row r="233" spans="1:21" x14ac:dyDescent="0.25">
      <c r="A233" t="s">
        <v>513</v>
      </c>
      <c r="B233" t="s">
        <v>423</v>
      </c>
      <c r="C233" t="s">
        <v>550</v>
      </c>
      <c r="D233" t="s">
        <v>501</v>
      </c>
      <c r="E233" t="s">
        <v>23</v>
      </c>
      <c r="F233" t="s">
        <v>514</v>
      </c>
      <c r="G233" t="s">
        <v>25</v>
      </c>
      <c r="H233" t="s">
        <v>255</v>
      </c>
      <c r="I233" t="s">
        <v>184</v>
      </c>
      <c r="J233" t="s">
        <v>29</v>
      </c>
      <c r="K233" t="s">
        <v>185</v>
      </c>
      <c r="L233" t="s">
        <v>255</v>
      </c>
      <c r="M233" t="s">
        <v>397</v>
      </c>
      <c r="N233" t="s">
        <v>397</v>
      </c>
      <c r="O233" t="s">
        <v>105</v>
      </c>
      <c r="P233" t="s">
        <v>398</v>
      </c>
      <c r="Q233" t="s">
        <v>398</v>
      </c>
      <c r="R233" t="s">
        <v>107</v>
      </c>
      <c r="S233" t="s">
        <v>109</v>
      </c>
      <c r="T233" t="s">
        <v>396</v>
      </c>
      <c r="U233" t="s">
        <v>411</v>
      </c>
    </row>
    <row r="234" spans="1:21" x14ac:dyDescent="0.25">
      <c r="A234" t="s">
        <v>515</v>
      </c>
      <c r="B234" t="s">
        <v>461</v>
      </c>
      <c r="C234" t="s">
        <v>526</v>
      </c>
      <c r="D234" t="s">
        <v>378</v>
      </c>
      <c r="E234" t="s">
        <v>98</v>
      </c>
      <c r="F234" t="s">
        <v>472</v>
      </c>
      <c r="G234" t="s">
        <v>101</v>
      </c>
      <c r="H234" t="s">
        <v>380</v>
      </c>
      <c r="I234" t="s">
        <v>103</v>
      </c>
      <c r="J234" t="s">
        <v>98</v>
      </c>
      <c r="K234" t="s">
        <v>103</v>
      </c>
      <c r="L234" t="s">
        <v>378</v>
      </c>
      <c r="M234" t="s">
        <v>98</v>
      </c>
      <c r="N234" t="s">
        <v>97</v>
      </c>
      <c r="O234" t="s">
        <v>97</v>
      </c>
      <c r="P234" t="s">
        <v>101</v>
      </c>
      <c r="Q234" t="s">
        <v>479</v>
      </c>
      <c r="R234" t="s">
        <v>379</v>
      </c>
      <c r="S234" t="s">
        <v>231</v>
      </c>
      <c r="T234" t="s">
        <v>471</v>
      </c>
      <c r="U234" t="s">
        <v>379</v>
      </c>
    </row>
    <row r="235" spans="1:21" x14ac:dyDescent="0.25">
      <c r="A235" t="s">
        <v>516</v>
      </c>
      <c r="B235" t="s">
        <v>463</v>
      </c>
      <c r="C235" t="s">
        <v>555</v>
      </c>
      <c r="D235" t="s">
        <v>378</v>
      </c>
      <c r="E235" t="s">
        <v>97</v>
      </c>
      <c r="F235" t="s">
        <v>229</v>
      </c>
      <c r="G235" t="s">
        <v>100</v>
      </c>
      <c r="H235" t="s">
        <v>100</v>
      </c>
      <c r="I235" t="s">
        <v>379</v>
      </c>
      <c r="J235" t="s">
        <v>472</v>
      </c>
      <c r="K235" t="s">
        <v>380</v>
      </c>
      <c r="L235" t="s">
        <v>378</v>
      </c>
      <c r="M235" t="s">
        <v>100</v>
      </c>
      <c r="N235" t="s">
        <v>472</v>
      </c>
      <c r="O235" t="s">
        <v>230</v>
      </c>
      <c r="P235" t="s">
        <v>102</v>
      </c>
      <c r="Q235" t="s">
        <v>380</v>
      </c>
      <c r="R235" t="s">
        <v>230</v>
      </c>
      <c r="S235" t="s">
        <v>101</v>
      </c>
      <c r="T235" t="s">
        <v>379</v>
      </c>
      <c r="U235" t="s">
        <v>230</v>
      </c>
    </row>
    <row r="236" spans="1:21" x14ac:dyDescent="0.25">
      <c r="A236" t="s">
        <v>517</v>
      </c>
      <c r="B236" t="s">
        <v>465</v>
      </c>
      <c r="C236" t="s">
        <v>532</v>
      </c>
      <c r="D236" t="s">
        <v>106</v>
      </c>
      <c r="E236" t="s">
        <v>414</v>
      </c>
      <c r="F236" t="s">
        <v>411</v>
      </c>
      <c r="G236" t="s">
        <v>398</v>
      </c>
      <c r="H236" t="s">
        <v>396</v>
      </c>
      <c r="I236" t="s">
        <v>414</v>
      </c>
      <c r="J236" t="s">
        <v>396</v>
      </c>
      <c r="K236" t="s">
        <v>109</v>
      </c>
      <c r="L236" t="s">
        <v>397</v>
      </c>
      <c r="M236" t="s">
        <v>100</v>
      </c>
      <c r="N236" t="s">
        <v>97</v>
      </c>
      <c r="O236" t="s">
        <v>378</v>
      </c>
      <c r="P236" t="s">
        <v>379</v>
      </c>
      <c r="Q236" t="s">
        <v>380</v>
      </c>
      <c r="R236" t="s">
        <v>101</v>
      </c>
      <c r="S236" t="s">
        <v>98</v>
      </c>
      <c r="T236" t="s">
        <v>472</v>
      </c>
      <c r="U236" t="s">
        <v>104</v>
      </c>
    </row>
    <row r="237" spans="1:21" x14ac:dyDescent="0.25">
      <c r="A237" t="s">
        <v>518</v>
      </c>
      <c r="B237" t="s">
        <v>467</v>
      </c>
      <c r="C237" t="s">
        <v>534</v>
      </c>
      <c r="D237" t="s">
        <v>339</v>
      </c>
      <c r="E237" t="s">
        <v>186</v>
      </c>
      <c r="F237" t="s">
        <v>359</v>
      </c>
      <c r="G237" t="s">
        <v>182</v>
      </c>
      <c r="H237" t="s">
        <v>23</v>
      </c>
      <c r="I237" t="s">
        <v>184</v>
      </c>
      <c r="J237" t="s">
        <v>182</v>
      </c>
      <c r="K237" t="s">
        <v>26</v>
      </c>
      <c r="L237" t="s">
        <v>182</v>
      </c>
      <c r="M237" t="s">
        <v>107</v>
      </c>
      <c r="N237" t="s">
        <v>396</v>
      </c>
      <c r="O237" t="s">
        <v>106</v>
      </c>
      <c r="P237" t="s">
        <v>399</v>
      </c>
      <c r="Q237" t="s">
        <v>399</v>
      </c>
      <c r="R237" t="s">
        <v>398</v>
      </c>
      <c r="S237" t="s">
        <v>414</v>
      </c>
      <c r="T237" t="s">
        <v>107</v>
      </c>
      <c r="U237" t="s">
        <v>396</v>
      </c>
    </row>
    <row r="238" spans="1:21" x14ac:dyDescent="0.25">
      <c r="A238" t="s">
        <v>519</v>
      </c>
      <c r="B238" t="s">
        <v>469</v>
      </c>
      <c r="C238" t="s">
        <v>523</v>
      </c>
      <c r="D238" t="s">
        <v>187</v>
      </c>
      <c r="E238" t="s">
        <v>186</v>
      </c>
      <c r="F238" t="s">
        <v>345</v>
      </c>
      <c r="G238" t="s">
        <v>182</v>
      </c>
      <c r="H238" t="s">
        <v>257</v>
      </c>
      <c r="I238" t="s">
        <v>185</v>
      </c>
      <c r="J238" t="s">
        <v>257</v>
      </c>
      <c r="K238" t="s">
        <v>217</v>
      </c>
      <c r="L238" t="s">
        <v>255</v>
      </c>
      <c r="M238" t="s">
        <v>379</v>
      </c>
      <c r="N238" t="s">
        <v>101</v>
      </c>
      <c r="O238" t="s">
        <v>102</v>
      </c>
      <c r="P238" t="s">
        <v>471</v>
      </c>
      <c r="Q238" t="s">
        <v>103</v>
      </c>
      <c r="R238" t="s">
        <v>101</v>
      </c>
      <c r="S238" t="s">
        <v>231</v>
      </c>
      <c r="T238" t="s">
        <v>101</v>
      </c>
      <c r="U238" t="s">
        <v>484</v>
      </c>
    </row>
    <row r="242" spans="1:22" x14ac:dyDescent="0.25">
      <c r="D242">
        <v>3</v>
      </c>
      <c r="E242">
        <v>4</v>
      </c>
      <c r="F242">
        <v>5</v>
      </c>
      <c r="G242">
        <v>6</v>
      </c>
      <c r="H242">
        <v>7</v>
      </c>
      <c r="I242">
        <v>8</v>
      </c>
      <c r="J242">
        <v>9</v>
      </c>
      <c r="K242">
        <v>10</v>
      </c>
      <c r="L242">
        <v>11</v>
      </c>
      <c r="M242">
        <v>12</v>
      </c>
      <c r="N242">
        <v>13</v>
      </c>
      <c r="O242">
        <v>14</v>
      </c>
      <c r="P242">
        <v>15</v>
      </c>
      <c r="Q242">
        <v>16</v>
      </c>
      <c r="R242">
        <v>17</v>
      </c>
      <c r="S242">
        <v>18</v>
      </c>
      <c r="T242">
        <v>19</v>
      </c>
      <c r="U242">
        <v>20</v>
      </c>
    </row>
    <row r="243" spans="1:22" x14ac:dyDescent="0.25">
      <c r="A243" t="s">
        <v>520</v>
      </c>
      <c r="C243" t="s">
        <v>522</v>
      </c>
      <c r="D243">
        <v>1</v>
      </c>
      <c r="E243">
        <v>2</v>
      </c>
      <c r="F243">
        <v>3</v>
      </c>
      <c r="G243">
        <v>4</v>
      </c>
      <c r="H243">
        <v>5</v>
      </c>
      <c r="I243">
        <v>6</v>
      </c>
      <c r="J243">
        <v>7</v>
      </c>
      <c r="K243">
        <v>8</v>
      </c>
      <c r="L243">
        <v>9</v>
      </c>
      <c r="M243">
        <v>10</v>
      </c>
      <c r="N243">
        <v>11</v>
      </c>
      <c r="O243">
        <v>12</v>
      </c>
      <c r="P243">
        <v>13</v>
      </c>
      <c r="Q243">
        <v>14</v>
      </c>
      <c r="R243">
        <v>15</v>
      </c>
      <c r="S243">
        <v>16</v>
      </c>
      <c r="T243">
        <v>17</v>
      </c>
      <c r="U243">
        <v>18</v>
      </c>
    </row>
    <row r="244" spans="1:22" x14ac:dyDescent="0.25">
      <c r="A244" t="s">
        <v>2</v>
      </c>
      <c r="B244" t="s">
        <v>3</v>
      </c>
      <c r="C244" t="s">
        <v>528</v>
      </c>
      <c r="D244">
        <v>43</v>
      </c>
      <c r="E244">
        <v>35</v>
      </c>
      <c r="F244">
        <v>51</v>
      </c>
      <c r="G244">
        <v>39</v>
      </c>
      <c r="H244">
        <v>36</v>
      </c>
      <c r="I244">
        <v>27</v>
      </c>
      <c r="J244">
        <v>30</v>
      </c>
      <c r="K244">
        <v>24</v>
      </c>
      <c r="L244">
        <v>44</v>
      </c>
      <c r="M244">
        <v>34</v>
      </c>
      <c r="N244">
        <v>27</v>
      </c>
      <c r="O244">
        <v>38</v>
      </c>
      <c r="P244">
        <v>26</v>
      </c>
      <c r="Q244">
        <v>27</v>
      </c>
      <c r="R244">
        <v>32</v>
      </c>
      <c r="S244">
        <v>23</v>
      </c>
      <c r="T244">
        <v>33</v>
      </c>
      <c r="U244">
        <v>40</v>
      </c>
      <c r="V244" t="str">
        <f>VLOOKUP(C244,$C$742:$E$777,3,FALSE)</f>
        <v>Flight 1</v>
      </c>
    </row>
    <row r="245" spans="1:22" x14ac:dyDescent="0.25">
      <c r="A245" t="s">
        <v>21</v>
      </c>
      <c r="B245" t="s">
        <v>22</v>
      </c>
      <c r="C245" t="s">
        <v>525</v>
      </c>
      <c r="D245">
        <v>25</v>
      </c>
      <c r="E245">
        <v>23</v>
      </c>
      <c r="F245">
        <v>28</v>
      </c>
      <c r="G245">
        <v>25</v>
      </c>
      <c r="H245">
        <v>23</v>
      </c>
      <c r="I245">
        <v>17</v>
      </c>
      <c r="J245">
        <v>20</v>
      </c>
      <c r="K245">
        <v>16</v>
      </c>
      <c r="L245">
        <v>29</v>
      </c>
      <c r="M245">
        <v>34</v>
      </c>
      <c r="N245">
        <v>32</v>
      </c>
      <c r="O245">
        <v>40</v>
      </c>
      <c r="P245">
        <v>28</v>
      </c>
      <c r="Q245">
        <v>23</v>
      </c>
      <c r="R245">
        <v>33</v>
      </c>
      <c r="S245">
        <v>26</v>
      </c>
      <c r="T245">
        <v>37</v>
      </c>
      <c r="U245">
        <v>33</v>
      </c>
      <c r="V245" t="str">
        <f t="shared" ref="V245:V308" si="0">VLOOKUP(C245,$C$742:$E$777,3,FALSE)</f>
        <v>Flight 1</v>
      </c>
    </row>
    <row r="246" spans="1:22" x14ac:dyDescent="0.25">
      <c r="A246" t="s">
        <v>32</v>
      </c>
      <c r="B246" t="s">
        <v>33</v>
      </c>
      <c r="C246" t="s">
        <v>529</v>
      </c>
      <c r="D246">
        <v>32</v>
      </c>
      <c r="E246">
        <v>26</v>
      </c>
      <c r="F246">
        <v>38</v>
      </c>
      <c r="G246">
        <v>31</v>
      </c>
      <c r="H246">
        <v>25</v>
      </c>
      <c r="I246">
        <v>21</v>
      </c>
      <c r="J246">
        <v>27</v>
      </c>
      <c r="K246">
        <v>18</v>
      </c>
      <c r="L246">
        <v>29</v>
      </c>
      <c r="M246">
        <v>43</v>
      </c>
      <c r="N246">
        <v>38</v>
      </c>
      <c r="O246">
        <v>47</v>
      </c>
      <c r="P246">
        <v>36</v>
      </c>
      <c r="Q246">
        <v>29</v>
      </c>
      <c r="R246">
        <v>39</v>
      </c>
      <c r="S246">
        <v>26</v>
      </c>
      <c r="T246">
        <v>36</v>
      </c>
      <c r="U246">
        <v>51</v>
      </c>
      <c r="V246" t="str">
        <f t="shared" si="0"/>
        <v>Flight 1</v>
      </c>
    </row>
    <row r="247" spans="1:22" x14ac:dyDescent="0.25">
      <c r="A247" t="s">
        <v>47</v>
      </c>
      <c r="B247" t="s">
        <v>48</v>
      </c>
      <c r="C247" t="s">
        <v>530</v>
      </c>
      <c r="D247">
        <v>43</v>
      </c>
      <c r="E247">
        <v>39</v>
      </c>
      <c r="F247">
        <v>49</v>
      </c>
      <c r="G247">
        <v>39</v>
      </c>
      <c r="H247">
        <v>41</v>
      </c>
      <c r="I247">
        <v>30</v>
      </c>
      <c r="J247">
        <v>37</v>
      </c>
      <c r="K247">
        <v>27</v>
      </c>
      <c r="L247">
        <v>45</v>
      </c>
      <c r="M247">
        <v>40</v>
      </c>
      <c r="N247">
        <v>38</v>
      </c>
      <c r="O247">
        <v>40</v>
      </c>
      <c r="P247">
        <v>31</v>
      </c>
      <c r="Q247">
        <v>27</v>
      </c>
      <c r="R247">
        <v>39</v>
      </c>
      <c r="S247">
        <v>30</v>
      </c>
      <c r="T247">
        <v>45</v>
      </c>
      <c r="U247">
        <v>50</v>
      </c>
      <c r="V247" t="str">
        <f t="shared" si="0"/>
        <v>Flight 1</v>
      </c>
    </row>
    <row r="248" spans="1:22" x14ac:dyDescent="0.25">
      <c r="A248" t="s">
        <v>56</v>
      </c>
      <c r="B248" t="s">
        <v>57</v>
      </c>
      <c r="C248" t="s">
        <v>527</v>
      </c>
      <c r="D248">
        <v>44</v>
      </c>
      <c r="E248">
        <v>41</v>
      </c>
      <c r="F248">
        <v>53</v>
      </c>
      <c r="G248">
        <v>39</v>
      </c>
      <c r="H248">
        <v>37</v>
      </c>
      <c r="I248">
        <v>29</v>
      </c>
      <c r="J248">
        <v>37</v>
      </c>
      <c r="K248">
        <v>28</v>
      </c>
      <c r="L248">
        <v>50</v>
      </c>
      <c r="M248">
        <v>38</v>
      </c>
      <c r="N248">
        <v>34</v>
      </c>
      <c r="O248">
        <v>41</v>
      </c>
      <c r="P248">
        <v>29</v>
      </c>
      <c r="Q248">
        <v>27</v>
      </c>
      <c r="R248">
        <v>32</v>
      </c>
      <c r="S248">
        <v>22</v>
      </c>
      <c r="T248">
        <v>32</v>
      </c>
      <c r="U248">
        <v>40</v>
      </c>
      <c r="V248" t="str">
        <f t="shared" si="0"/>
        <v>Flight 1</v>
      </c>
    </row>
    <row r="249" spans="1:22" x14ac:dyDescent="0.25">
      <c r="A249" t="s">
        <v>63</v>
      </c>
      <c r="B249" t="s">
        <v>64</v>
      </c>
      <c r="C249" t="s">
        <v>546</v>
      </c>
      <c r="D249">
        <v>41</v>
      </c>
      <c r="E249">
        <v>33</v>
      </c>
      <c r="F249">
        <v>46</v>
      </c>
      <c r="G249">
        <v>38</v>
      </c>
      <c r="H249">
        <v>32</v>
      </c>
      <c r="I249">
        <v>24</v>
      </c>
      <c r="J249">
        <v>30</v>
      </c>
      <c r="K249">
        <v>24</v>
      </c>
      <c r="L249">
        <v>37</v>
      </c>
      <c r="M249">
        <v>39</v>
      </c>
      <c r="N249">
        <v>42</v>
      </c>
      <c r="O249">
        <v>49</v>
      </c>
      <c r="P249">
        <v>33</v>
      </c>
      <c r="Q249">
        <v>25</v>
      </c>
      <c r="R249">
        <v>38</v>
      </c>
      <c r="S249">
        <v>32</v>
      </c>
      <c r="T249">
        <v>41</v>
      </c>
      <c r="U249">
        <v>53</v>
      </c>
      <c r="V249" t="str">
        <f t="shared" si="0"/>
        <v>Flight 2</v>
      </c>
    </row>
    <row r="250" spans="1:22" x14ac:dyDescent="0.25">
      <c r="A250" t="s">
        <v>72</v>
      </c>
      <c r="B250" t="s">
        <v>73</v>
      </c>
      <c r="C250" t="s">
        <v>539</v>
      </c>
      <c r="D250">
        <v>48</v>
      </c>
      <c r="E250">
        <v>31</v>
      </c>
      <c r="F250">
        <v>48</v>
      </c>
      <c r="G250">
        <v>38</v>
      </c>
      <c r="H250">
        <v>33</v>
      </c>
      <c r="I250">
        <v>26</v>
      </c>
      <c r="J250">
        <v>33</v>
      </c>
      <c r="K250">
        <v>22</v>
      </c>
      <c r="L250">
        <v>37</v>
      </c>
      <c r="M250">
        <v>41</v>
      </c>
      <c r="N250">
        <v>42</v>
      </c>
      <c r="O250">
        <v>44</v>
      </c>
      <c r="P250">
        <v>34</v>
      </c>
      <c r="Q250">
        <v>29</v>
      </c>
      <c r="R250">
        <v>46</v>
      </c>
      <c r="S250">
        <v>32</v>
      </c>
      <c r="T250">
        <v>37</v>
      </c>
      <c r="U250">
        <v>46</v>
      </c>
      <c r="V250" t="str">
        <f t="shared" si="0"/>
        <v>Flight 2</v>
      </c>
    </row>
    <row r="251" spans="1:22" x14ac:dyDescent="0.25">
      <c r="A251" t="s">
        <v>78</v>
      </c>
      <c r="B251" t="s">
        <v>79</v>
      </c>
      <c r="C251" t="s">
        <v>535</v>
      </c>
      <c r="D251">
        <v>45</v>
      </c>
      <c r="E251">
        <v>41</v>
      </c>
      <c r="F251">
        <v>57</v>
      </c>
      <c r="G251">
        <v>43</v>
      </c>
      <c r="H251">
        <v>43</v>
      </c>
      <c r="I251">
        <v>33</v>
      </c>
      <c r="J251">
        <v>40</v>
      </c>
      <c r="K251">
        <v>27</v>
      </c>
      <c r="L251">
        <v>49</v>
      </c>
      <c r="M251">
        <v>35</v>
      </c>
      <c r="N251">
        <v>37</v>
      </c>
      <c r="O251">
        <v>49</v>
      </c>
      <c r="P251">
        <v>35</v>
      </c>
      <c r="Q251">
        <v>31</v>
      </c>
      <c r="R251">
        <v>41</v>
      </c>
      <c r="S251">
        <v>28</v>
      </c>
      <c r="T251">
        <v>37</v>
      </c>
      <c r="U251">
        <v>49</v>
      </c>
      <c r="V251" t="str">
        <f t="shared" si="0"/>
        <v>Flight 2</v>
      </c>
    </row>
    <row r="252" spans="1:22" x14ac:dyDescent="0.25">
      <c r="A252" t="s">
        <v>81</v>
      </c>
      <c r="B252" t="s">
        <v>82</v>
      </c>
      <c r="C252" t="s">
        <v>557</v>
      </c>
      <c r="D252">
        <v>51</v>
      </c>
      <c r="E252">
        <v>37</v>
      </c>
      <c r="F252">
        <v>53</v>
      </c>
      <c r="G252">
        <v>44</v>
      </c>
      <c r="H252">
        <v>39</v>
      </c>
      <c r="I252">
        <v>32</v>
      </c>
      <c r="J252">
        <v>33</v>
      </c>
      <c r="K252">
        <v>33</v>
      </c>
      <c r="L252">
        <v>46</v>
      </c>
      <c r="M252">
        <v>44</v>
      </c>
      <c r="N252">
        <v>39</v>
      </c>
      <c r="O252">
        <v>47</v>
      </c>
      <c r="P252">
        <v>36</v>
      </c>
      <c r="Q252">
        <v>32</v>
      </c>
      <c r="R252">
        <v>41</v>
      </c>
      <c r="S252">
        <v>34</v>
      </c>
      <c r="T252">
        <v>38</v>
      </c>
      <c r="U252">
        <v>51</v>
      </c>
      <c r="V252" t="str">
        <f t="shared" si="0"/>
        <v>Flight 3</v>
      </c>
    </row>
    <row r="253" spans="1:22" x14ac:dyDescent="0.25">
      <c r="A253" t="s">
        <v>83</v>
      </c>
      <c r="B253" t="s">
        <v>84</v>
      </c>
      <c r="C253" t="s">
        <v>556</v>
      </c>
      <c r="D253">
        <v>41</v>
      </c>
      <c r="E253">
        <v>34</v>
      </c>
      <c r="F253">
        <v>53</v>
      </c>
      <c r="G253">
        <v>37</v>
      </c>
      <c r="H253">
        <v>33</v>
      </c>
      <c r="I253">
        <v>28</v>
      </c>
      <c r="J253">
        <v>34</v>
      </c>
      <c r="K253">
        <v>27</v>
      </c>
      <c r="L253">
        <v>43</v>
      </c>
      <c r="M253">
        <v>42</v>
      </c>
      <c r="N253">
        <v>45</v>
      </c>
      <c r="O253">
        <v>43</v>
      </c>
      <c r="P253">
        <v>31</v>
      </c>
      <c r="Q253">
        <v>25</v>
      </c>
      <c r="R253">
        <v>36</v>
      </c>
      <c r="S253">
        <v>31</v>
      </c>
      <c r="T253">
        <v>30</v>
      </c>
      <c r="U253">
        <v>45</v>
      </c>
      <c r="V253" t="str">
        <f t="shared" si="0"/>
        <v>Flight 3</v>
      </c>
    </row>
    <row r="254" spans="1:22" x14ac:dyDescent="0.25">
      <c r="A254" t="s">
        <v>91</v>
      </c>
      <c r="B254" t="s">
        <v>92</v>
      </c>
      <c r="C254" t="s">
        <v>541</v>
      </c>
      <c r="D254">
        <v>47</v>
      </c>
      <c r="E254">
        <v>42</v>
      </c>
      <c r="F254">
        <v>56</v>
      </c>
      <c r="G254">
        <v>47</v>
      </c>
      <c r="H254">
        <v>39</v>
      </c>
      <c r="I254">
        <v>31</v>
      </c>
      <c r="J254">
        <v>37</v>
      </c>
      <c r="K254">
        <v>33</v>
      </c>
      <c r="L254">
        <v>52</v>
      </c>
      <c r="M254">
        <v>42</v>
      </c>
      <c r="N254">
        <v>50</v>
      </c>
      <c r="O254">
        <v>50</v>
      </c>
      <c r="P254">
        <v>37</v>
      </c>
      <c r="Q254">
        <v>32</v>
      </c>
      <c r="R254">
        <v>45</v>
      </c>
      <c r="S254">
        <v>33</v>
      </c>
      <c r="T254">
        <v>34</v>
      </c>
      <c r="U254">
        <v>53</v>
      </c>
      <c r="V254" t="str">
        <f t="shared" si="0"/>
        <v>Flight 2</v>
      </c>
    </row>
    <row r="255" spans="1:22" x14ac:dyDescent="0.25">
      <c r="A255" t="s">
        <v>95</v>
      </c>
      <c r="B255" t="s">
        <v>96</v>
      </c>
      <c r="C255" t="s">
        <v>537</v>
      </c>
      <c r="D255">
        <v>23</v>
      </c>
      <c r="E255">
        <v>18</v>
      </c>
      <c r="F255">
        <v>33</v>
      </c>
      <c r="G255">
        <v>24</v>
      </c>
      <c r="H255">
        <v>17</v>
      </c>
      <c r="I255">
        <v>18</v>
      </c>
      <c r="J255">
        <v>21</v>
      </c>
      <c r="K255">
        <v>13</v>
      </c>
      <c r="L255">
        <v>26</v>
      </c>
      <c r="M255">
        <v>20</v>
      </c>
      <c r="N255">
        <v>18</v>
      </c>
      <c r="O255">
        <v>16</v>
      </c>
      <c r="P255">
        <v>16</v>
      </c>
      <c r="Q255">
        <v>16</v>
      </c>
      <c r="R255">
        <v>16</v>
      </c>
      <c r="S255">
        <v>10</v>
      </c>
      <c r="T255">
        <v>13</v>
      </c>
      <c r="U255">
        <v>16</v>
      </c>
      <c r="V255" t="str">
        <f t="shared" si="0"/>
        <v>Flight 2</v>
      </c>
    </row>
    <row r="256" spans="1:22" x14ac:dyDescent="0.25">
      <c r="A256" t="s">
        <v>110</v>
      </c>
      <c r="B256" t="s">
        <v>111</v>
      </c>
      <c r="C256" t="s">
        <v>531</v>
      </c>
      <c r="D256">
        <v>46</v>
      </c>
      <c r="E256">
        <v>41</v>
      </c>
      <c r="F256">
        <v>62</v>
      </c>
      <c r="G256">
        <v>45</v>
      </c>
      <c r="H256">
        <v>42</v>
      </c>
      <c r="I256">
        <v>36</v>
      </c>
      <c r="J256">
        <v>40</v>
      </c>
      <c r="K256">
        <v>27</v>
      </c>
      <c r="L256">
        <v>52</v>
      </c>
      <c r="M256">
        <v>41</v>
      </c>
      <c r="N256">
        <v>41</v>
      </c>
      <c r="O256">
        <v>53</v>
      </c>
      <c r="P256">
        <v>36</v>
      </c>
      <c r="Q256">
        <v>32</v>
      </c>
      <c r="R256">
        <v>41</v>
      </c>
      <c r="S256">
        <v>27</v>
      </c>
      <c r="T256">
        <v>49</v>
      </c>
      <c r="U256">
        <v>56</v>
      </c>
      <c r="V256" t="str">
        <f t="shared" si="0"/>
        <v>Flight 1</v>
      </c>
    </row>
    <row r="257" spans="1:22" x14ac:dyDescent="0.25">
      <c r="A257" t="s">
        <v>113</v>
      </c>
      <c r="B257" t="s">
        <v>114</v>
      </c>
      <c r="C257" t="s">
        <v>543</v>
      </c>
      <c r="D257">
        <v>40</v>
      </c>
      <c r="E257">
        <v>28</v>
      </c>
      <c r="F257">
        <v>43</v>
      </c>
      <c r="G257">
        <v>33</v>
      </c>
      <c r="H257">
        <v>28</v>
      </c>
      <c r="I257">
        <v>24</v>
      </c>
      <c r="J257">
        <v>32</v>
      </c>
      <c r="K257">
        <v>22</v>
      </c>
      <c r="L257">
        <v>38</v>
      </c>
      <c r="M257">
        <v>42</v>
      </c>
      <c r="N257">
        <v>45</v>
      </c>
      <c r="O257">
        <v>49</v>
      </c>
      <c r="P257">
        <v>37</v>
      </c>
      <c r="Q257">
        <v>28</v>
      </c>
      <c r="R257">
        <v>44</v>
      </c>
      <c r="S257">
        <v>36</v>
      </c>
      <c r="T257">
        <v>41</v>
      </c>
      <c r="U257">
        <v>52</v>
      </c>
      <c r="V257" t="str">
        <f t="shared" si="0"/>
        <v>Flight 2</v>
      </c>
    </row>
    <row r="258" spans="1:22" x14ac:dyDescent="0.25">
      <c r="A258" t="s">
        <v>121</v>
      </c>
      <c r="B258" t="s">
        <v>122</v>
      </c>
      <c r="C258" t="s">
        <v>545</v>
      </c>
      <c r="D258">
        <v>57</v>
      </c>
      <c r="E258">
        <v>50</v>
      </c>
      <c r="F258">
        <v>62</v>
      </c>
      <c r="G258">
        <v>51</v>
      </c>
      <c r="H258">
        <v>43</v>
      </c>
      <c r="I258">
        <v>33</v>
      </c>
      <c r="J258">
        <v>43</v>
      </c>
      <c r="K258">
        <v>30</v>
      </c>
      <c r="L258">
        <v>51</v>
      </c>
      <c r="M258">
        <v>40</v>
      </c>
      <c r="N258">
        <v>48</v>
      </c>
      <c r="O258">
        <v>47</v>
      </c>
      <c r="P258">
        <v>36</v>
      </c>
      <c r="Q258">
        <v>32</v>
      </c>
      <c r="R258">
        <v>46</v>
      </c>
      <c r="S258">
        <v>31</v>
      </c>
      <c r="T258">
        <v>39</v>
      </c>
      <c r="U258">
        <v>55</v>
      </c>
      <c r="V258" t="str">
        <f t="shared" si="0"/>
        <v>Flight 2</v>
      </c>
    </row>
    <row r="259" spans="1:22" x14ac:dyDescent="0.25">
      <c r="A259" t="s">
        <v>125</v>
      </c>
      <c r="B259" t="s">
        <v>126</v>
      </c>
      <c r="C259" t="s">
        <v>554</v>
      </c>
      <c r="D259">
        <v>53</v>
      </c>
      <c r="E259">
        <v>38</v>
      </c>
      <c r="F259">
        <v>57</v>
      </c>
      <c r="G259">
        <v>48</v>
      </c>
      <c r="H259">
        <v>39</v>
      </c>
      <c r="I259">
        <v>28</v>
      </c>
      <c r="J259">
        <v>33</v>
      </c>
      <c r="K259">
        <v>27</v>
      </c>
      <c r="L259">
        <v>44</v>
      </c>
      <c r="M259">
        <v>45</v>
      </c>
      <c r="N259">
        <v>43</v>
      </c>
      <c r="O259">
        <v>48</v>
      </c>
      <c r="P259">
        <v>40</v>
      </c>
      <c r="Q259">
        <v>32</v>
      </c>
      <c r="R259">
        <v>42</v>
      </c>
      <c r="S259">
        <v>37</v>
      </c>
      <c r="T259">
        <v>45</v>
      </c>
      <c r="U259">
        <v>54</v>
      </c>
      <c r="V259" t="str">
        <f t="shared" si="0"/>
        <v>Flight 3</v>
      </c>
    </row>
    <row r="260" spans="1:22" x14ac:dyDescent="0.25">
      <c r="A260" t="s">
        <v>131</v>
      </c>
      <c r="B260" t="s">
        <v>132</v>
      </c>
      <c r="C260" t="s">
        <v>553</v>
      </c>
      <c r="D260">
        <v>62</v>
      </c>
      <c r="E260">
        <v>42</v>
      </c>
      <c r="F260">
        <v>55</v>
      </c>
      <c r="G260">
        <v>49</v>
      </c>
      <c r="H260">
        <v>41</v>
      </c>
      <c r="I260">
        <v>36</v>
      </c>
      <c r="J260">
        <v>40</v>
      </c>
      <c r="K260">
        <v>29</v>
      </c>
      <c r="L260">
        <v>51</v>
      </c>
      <c r="M260">
        <v>53</v>
      </c>
      <c r="N260">
        <v>46</v>
      </c>
      <c r="O260">
        <v>51</v>
      </c>
      <c r="P260">
        <v>37</v>
      </c>
      <c r="Q260">
        <v>31</v>
      </c>
      <c r="R260">
        <v>52</v>
      </c>
      <c r="S260">
        <v>37</v>
      </c>
      <c r="T260">
        <v>38</v>
      </c>
      <c r="U260">
        <v>66</v>
      </c>
      <c r="V260" t="str">
        <f t="shared" si="0"/>
        <v>Flight 3</v>
      </c>
    </row>
    <row r="261" spans="1:22" x14ac:dyDescent="0.25">
      <c r="A261" t="s">
        <v>134</v>
      </c>
      <c r="B261" t="s">
        <v>135</v>
      </c>
      <c r="C261" t="s">
        <v>536</v>
      </c>
      <c r="D261">
        <v>50</v>
      </c>
      <c r="E261">
        <v>38</v>
      </c>
      <c r="F261">
        <v>55</v>
      </c>
      <c r="G261">
        <v>41</v>
      </c>
      <c r="H261">
        <v>35</v>
      </c>
      <c r="I261">
        <v>31</v>
      </c>
      <c r="J261">
        <v>37</v>
      </c>
      <c r="K261">
        <v>27</v>
      </c>
      <c r="L261">
        <v>48</v>
      </c>
      <c r="M261">
        <v>36</v>
      </c>
      <c r="N261">
        <v>33</v>
      </c>
      <c r="O261">
        <v>41</v>
      </c>
      <c r="P261">
        <v>28</v>
      </c>
      <c r="Q261">
        <v>25</v>
      </c>
      <c r="R261">
        <v>33</v>
      </c>
      <c r="S261">
        <v>29</v>
      </c>
      <c r="T261">
        <v>33</v>
      </c>
      <c r="U261">
        <v>44</v>
      </c>
      <c r="V261" t="str">
        <f t="shared" si="0"/>
        <v>Flight 2</v>
      </c>
    </row>
    <row r="262" spans="1:22" x14ac:dyDescent="0.25">
      <c r="A262" t="s">
        <v>142</v>
      </c>
      <c r="B262" t="s">
        <v>143</v>
      </c>
      <c r="C262" t="s">
        <v>540</v>
      </c>
      <c r="D262">
        <v>54</v>
      </c>
      <c r="E262">
        <v>40</v>
      </c>
      <c r="F262">
        <v>66</v>
      </c>
      <c r="G262">
        <v>52</v>
      </c>
      <c r="H262">
        <v>47</v>
      </c>
      <c r="I262">
        <v>35</v>
      </c>
      <c r="J262">
        <v>45</v>
      </c>
      <c r="K262">
        <v>30</v>
      </c>
      <c r="L262">
        <v>51</v>
      </c>
      <c r="M262">
        <v>45</v>
      </c>
      <c r="N262">
        <v>50</v>
      </c>
      <c r="O262">
        <v>55</v>
      </c>
      <c r="P262">
        <v>39</v>
      </c>
      <c r="Q262">
        <v>35</v>
      </c>
      <c r="R262">
        <v>47</v>
      </c>
      <c r="S262">
        <v>41</v>
      </c>
      <c r="T262">
        <v>42</v>
      </c>
      <c r="U262">
        <v>58</v>
      </c>
      <c r="V262" t="str">
        <f t="shared" si="0"/>
        <v>Flight 2</v>
      </c>
    </row>
    <row r="263" spans="1:22" x14ac:dyDescent="0.25">
      <c r="A263" t="s">
        <v>145</v>
      </c>
      <c r="B263" t="s">
        <v>146</v>
      </c>
      <c r="C263" t="s">
        <v>552</v>
      </c>
      <c r="D263">
        <v>55</v>
      </c>
      <c r="E263">
        <v>48</v>
      </c>
      <c r="F263">
        <v>58</v>
      </c>
      <c r="G263">
        <v>51</v>
      </c>
      <c r="H263">
        <v>43</v>
      </c>
      <c r="I263">
        <v>34</v>
      </c>
      <c r="J263">
        <v>46</v>
      </c>
      <c r="K263">
        <v>28</v>
      </c>
      <c r="L263">
        <v>52</v>
      </c>
      <c r="M263">
        <v>42</v>
      </c>
      <c r="N263">
        <v>44</v>
      </c>
      <c r="O263">
        <v>49</v>
      </c>
      <c r="P263">
        <v>34</v>
      </c>
      <c r="Q263">
        <v>26</v>
      </c>
      <c r="R263">
        <v>43</v>
      </c>
      <c r="S263">
        <v>31</v>
      </c>
      <c r="T263">
        <v>41</v>
      </c>
      <c r="U263">
        <v>58</v>
      </c>
      <c r="V263" t="str">
        <f t="shared" si="0"/>
        <v>Flight 3</v>
      </c>
    </row>
    <row r="264" spans="1:22" x14ac:dyDescent="0.25">
      <c r="A264" t="s">
        <v>149</v>
      </c>
      <c r="B264" t="s">
        <v>150</v>
      </c>
      <c r="C264" t="s">
        <v>549</v>
      </c>
      <c r="D264">
        <v>56</v>
      </c>
      <c r="E264">
        <v>47</v>
      </c>
      <c r="F264">
        <v>58</v>
      </c>
      <c r="G264">
        <v>49</v>
      </c>
      <c r="H264">
        <v>41</v>
      </c>
      <c r="I264">
        <v>30</v>
      </c>
      <c r="J264">
        <v>41</v>
      </c>
      <c r="K264">
        <v>28</v>
      </c>
      <c r="L264">
        <v>45</v>
      </c>
      <c r="M264">
        <v>43</v>
      </c>
      <c r="N264">
        <v>41</v>
      </c>
      <c r="O264">
        <v>55</v>
      </c>
      <c r="P264">
        <v>35</v>
      </c>
      <c r="Q264">
        <v>36</v>
      </c>
      <c r="R264">
        <v>40</v>
      </c>
      <c r="S264">
        <v>32</v>
      </c>
      <c r="T264">
        <v>41</v>
      </c>
      <c r="U264">
        <v>55</v>
      </c>
      <c r="V264" t="str">
        <f t="shared" si="0"/>
        <v>Flight 3</v>
      </c>
    </row>
    <row r="265" spans="1:22" x14ac:dyDescent="0.25">
      <c r="A265" t="s">
        <v>153</v>
      </c>
      <c r="B265" t="s">
        <v>3</v>
      </c>
      <c r="C265" t="s">
        <v>528</v>
      </c>
      <c r="D265">
        <v>48</v>
      </c>
      <c r="E265">
        <v>34</v>
      </c>
      <c r="F265">
        <v>56</v>
      </c>
      <c r="G265">
        <v>42</v>
      </c>
      <c r="H265">
        <v>41</v>
      </c>
      <c r="I265">
        <v>30</v>
      </c>
      <c r="J265">
        <v>40</v>
      </c>
      <c r="K265">
        <v>30</v>
      </c>
      <c r="L265">
        <v>41</v>
      </c>
      <c r="M265">
        <v>37</v>
      </c>
      <c r="N265">
        <v>35</v>
      </c>
      <c r="O265">
        <v>42</v>
      </c>
      <c r="P265">
        <v>31</v>
      </c>
      <c r="Q265">
        <v>25</v>
      </c>
      <c r="R265">
        <v>38</v>
      </c>
      <c r="S265">
        <v>27</v>
      </c>
      <c r="T265">
        <v>36</v>
      </c>
      <c r="U265">
        <v>43</v>
      </c>
      <c r="V265" t="str">
        <f t="shared" si="0"/>
        <v>Flight 1</v>
      </c>
    </row>
    <row r="266" spans="1:22" x14ac:dyDescent="0.25">
      <c r="A266" t="s">
        <v>161</v>
      </c>
      <c r="B266" t="s">
        <v>22</v>
      </c>
      <c r="C266" t="s">
        <v>525</v>
      </c>
      <c r="D266">
        <v>44</v>
      </c>
      <c r="E266">
        <v>35</v>
      </c>
      <c r="F266">
        <v>48</v>
      </c>
      <c r="G266">
        <v>43</v>
      </c>
      <c r="H266">
        <v>35</v>
      </c>
      <c r="I266">
        <v>27</v>
      </c>
      <c r="J266">
        <v>35</v>
      </c>
      <c r="K266">
        <v>29</v>
      </c>
      <c r="L266">
        <v>40</v>
      </c>
      <c r="M266">
        <v>28</v>
      </c>
      <c r="N266">
        <v>32</v>
      </c>
      <c r="O266">
        <v>36</v>
      </c>
      <c r="P266">
        <v>26</v>
      </c>
      <c r="Q266">
        <v>24</v>
      </c>
      <c r="R266">
        <v>33</v>
      </c>
      <c r="S266">
        <v>23</v>
      </c>
      <c r="T266">
        <v>32</v>
      </c>
      <c r="U266">
        <v>34</v>
      </c>
      <c r="V266" t="str">
        <f t="shared" si="0"/>
        <v>Flight 1</v>
      </c>
    </row>
    <row r="267" spans="1:22" x14ac:dyDescent="0.25">
      <c r="A267" t="s">
        <v>162</v>
      </c>
      <c r="B267" t="s">
        <v>33</v>
      </c>
      <c r="C267" t="s">
        <v>529</v>
      </c>
      <c r="D267">
        <v>40</v>
      </c>
      <c r="E267">
        <v>34</v>
      </c>
      <c r="F267">
        <v>44</v>
      </c>
      <c r="G267">
        <v>39</v>
      </c>
      <c r="H267">
        <v>36</v>
      </c>
      <c r="I267">
        <v>29</v>
      </c>
      <c r="J267">
        <v>37</v>
      </c>
      <c r="K267">
        <v>26</v>
      </c>
      <c r="L267">
        <v>38</v>
      </c>
      <c r="M267">
        <v>39</v>
      </c>
      <c r="N267">
        <v>29</v>
      </c>
      <c r="O267">
        <v>40</v>
      </c>
      <c r="P267">
        <v>29</v>
      </c>
      <c r="Q267">
        <v>22</v>
      </c>
      <c r="R267">
        <v>35</v>
      </c>
      <c r="S267">
        <v>21</v>
      </c>
      <c r="T267">
        <v>34</v>
      </c>
      <c r="U267">
        <v>44</v>
      </c>
      <c r="V267" t="str">
        <f t="shared" si="0"/>
        <v>Flight 1</v>
      </c>
    </row>
    <row r="268" spans="1:22" x14ac:dyDescent="0.25">
      <c r="A268" t="s">
        <v>164</v>
      </c>
      <c r="B268" t="s">
        <v>48</v>
      </c>
      <c r="C268" t="s">
        <v>530</v>
      </c>
      <c r="D268">
        <v>39</v>
      </c>
      <c r="E268">
        <v>33</v>
      </c>
      <c r="F268">
        <v>45</v>
      </c>
      <c r="G268">
        <v>38</v>
      </c>
      <c r="H268">
        <v>33</v>
      </c>
      <c r="I268">
        <v>28</v>
      </c>
      <c r="J268">
        <v>34</v>
      </c>
      <c r="K268">
        <v>24</v>
      </c>
      <c r="L268">
        <v>43</v>
      </c>
      <c r="M268">
        <v>44</v>
      </c>
      <c r="N268">
        <v>45</v>
      </c>
      <c r="O268">
        <v>51</v>
      </c>
      <c r="P268">
        <v>35</v>
      </c>
      <c r="Q268">
        <v>33</v>
      </c>
      <c r="R268">
        <v>37</v>
      </c>
      <c r="S268">
        <v>34</v>
      </c>
      <c r="T268">
        <v>45</v>
      </c>
      <c r="U268">
        <v>48</v>
      </c>
      <c r="V268" t="str">
        <f t="shared" si="0"/>
        <v>Flight 1</v>
      </c>
    </row>
    <row r="269" spans="1:22" x14ac:dyDescent="0.25">
      <c r="A269" t="s">
        <v>165</v>
      </c>
      <c r="B269" t="s">
        <v>57</v>
      </c>
      <c r="C269" t="s">
        <v>527</v>
      </c>
      <c r="D269">
        <v>49</v>
      </c>
      <c r="E269">
        <v>43</v>
      </c>
      <c r="F269">
        <v>71</v>
      </c>
      <c r="G269">
        <v>52</v>
      </c>
      <c r="H269">
        <v>46</v>
      </c>
      <c r="I269">
        <v>30</v>
      </c>
      <c r="J269">
        <v>44</v>
      </c>
      <c r="K269">
        <v>32</v>
      </c>
      <c r="L269">
        <v>47</v>
      </c>
      <c r="M269">
        <v>42</v>
      </c>
      <c r="N269">
        <v>39</v>
      </c>
      <c r="O269">
        <v>46</v>
      </c>
      <c r="P269">
        <v>33</v>
      </c>
      <c r="Q269">
        <v>31</v>
      </c>
      <c r="R269">
        <v>34</v>
      </c>
      <c r="S269">
        <v>33</v>
      </c>
      <c r="T269">
        <v>37</v>
      </c>
      <c r="U269">
        <v>41</v>
      </c>
      <c r="V269" t="str">
        <f t="shared" si="0"/>
        <v>Flight 1</v>
      </c>
    </row>
    <row r="270" spans="1:22" x14ac:dyDescent="0.25">
      <c r="A270" t="s">
        <v>174</v>
      </c>
      <c r="B270" t="s">
        <v>64</v>
      </c>
      <c r="C270" t="s">
        <v>546</v>
      </c>
      <c r="D270">
        <v>52</v>
      </c>
      <c r="E270">
        <v>41</v>
      </c>
      <c r="F270">
        <v>62</v>
      </c>
      <c r="G270">
        <v>50</v>
      </c>
      <c r="H270">
        <v>43</v>
      </c>
      <c r="I270">
        <v>32</v>
      </c>
      <c r="J270">
        <v>39</v>
      </c>
      <c r="K270">
        <v>30</v>
      </c>
      <c r="L270">
        <v>56</v>
      </c>
      <c r="M270">
        <v>44</v>
      </c>
      <c r="N270">
        <v>40</v>
      </c>
      <c r="O270">
        <v>45</v>
      </c>
      <c r="P270">
        <v>34</v>
      </c>
      <c r="Q270">
        <v>30</v>
      </c>
      <c r="R270">
        <v>39</v>
      </c>
      <c r="S270">
        <v>29</v>
      </c>
      <c r="T270">
        <v>36</v>
      </c>
      <c r="U270">
        <v>49</v>
      </c>
      <c r="V270" t="str">
        <f t="shared" si="0"/>
        <v>Flight 2</v>
      </c>
    </row>
    <row r="271" spans="1:22" x14ac:dyDescent="0.25">
      <c r="A271" t="s">
        <v>178</v>
      </c>
      <c r="B271" t="s">
        <v>73</v>
      </c>
      <c r="C271" t="s">
        <v>539</v>
      </c>
      <c r="D271">
        <v>49</v>
      </c>
      <c r="E271">
        <v>40</v>
      </c>
      <c r="F271">
        <v>58</v>
      </c>
      <c r="G271">
        <v>47</v>
      </c>
      <c r="H271">
        <v>46</v>
      </c>
      <c r="I271">
        <v>29</v>
      </c>
      <c r="J271">
        <v>43</v>
      </c>
      <c r="K271">
        <v>33</v>
      </c>
      <c r="L271">
        <v>46</v>
      </c>
      <c r="M271">
        <v>28</v>
      </c>
      <c r="N271">
        <v>26</v>
      </c>
      <c r="O271">
        <v>32</v>
      </c>
      <c r="P271">
        <v>21</v>
      </c>
      <c r="Q271">
        <v>19</v>
      </c>
      <c r="R271">
        <v>26</v>
      </c>
      <c r="S271">
        <v>20</v>
      </c>
      <c r="T271">
        <v>24</v>
      </c>
      <c r="U271">
        <v>31</v>
      </c>
      <c r="V271" t="str">
        <f t="shared" si="0"/>
        <v>Flight 2</v>
      </c>
    </row>
    <row r="272" spans="1:22" x14ac:dyDescent="0.25">
      <c r="A272" t="s">
        <v>188</v>
      </c>
      <c r="B272" t="s">
        <v>79</v>
      </c>
      <c r="C272" t="s">
        <v>535</v>
      </c>
      <c r="D272">
        <v>50</v>
      </c>
      <c r="E272">
        <v>41</v>
      </c>
      <c r="F272">
        <v>65</v>
      </c>
      <c r="G272">
        <v>50</v>
      </c>
      <c r="H272">
        <v>41</v>
      </c>
      <c r="I272">
        <v>33</v>
      </c>
      <c r="J272">
        <v>52</v>
      </c>
      <c r="K272">
        <v>33</v>
      </c>
      <c r="L272">
        <v>51</v>
      </c>
      <c r="M272">
        <v>39</v>
      </c>
      <c r="N272">
        <v>47</v>
      </c>
      <c r="O272">
        <v>45</v>
      </c>
      <c r="P272">
        <v>32</v>
      </c>
      <c r="Q272">
        <v>27</v>
      </c>
      <c r="R272">
        <v>41</v>
      </c>
      <c r="S272">
        <v>28</v>
      </c>
      <c r="T272">
        <v>36</v>
      </c>
      <c r="U272">
        <v>51</v>
      </c>
      <c r="V272" t="str">
        <f t="shared" si="0"/>
        <v>Flight 2</v>
      </c>
    </row>
    <row r="273" spans="1:22" x14ac:dyDescent="0.25">
      <c r="A273" t="s">
        <v>191</v>
      </c>
      <c r="B273" t="s">
        <v>192</v>
      </c>
      <c r="C273" t="s">
        <v>544</v>
      </c>
      <c r="D273">
        <v>49</v>
      </c>
      <c r="E273">
        <v>46</v>
      </c>
      <c r="F273">
        <v>58</v>
      </c>
      <c r="G273">
        <v>52</v>
      </c>
      <c r="H273">
        <v>43</v>
      </c>
      <c r="I273">
        <v>33</v>
      </c>
      <c r="J273">
        <v>43</v>
      </c>
      <c r="K273">
        <v>35</v>
      </c>
      <c r="L273">
        <v>45</v>
      </c>
      <c r="M273">
        <v>43</v>
      </c>
      <c r="N273">
        <v>42</v>
      </c>
      <c r="O273">
        <v>48</v>
      </c>
      <c r="P273">
        <v>34</v>
      </c>
      <c r="Q273">
        <v>30</v>
      </c>
      <c r="R273">
        <v>37</v>
      </c>
      <c r="S273">
        <v>31</v>
      </c>
      <c r="T273">
        <v>40</v>
      </c>
      <c r="U273">
        <v>50</v>
      </c>
      <c r="V273" t="str">
        <f t="shared" si="0"/>
        <v>Flight 2</v>
      </c>
    </row>
    <row r="274" spans="1:22" x14ac:dyDescent="0.25">
      <c r="A274" t="s">
        <v>195</v>
      </c>
      <c r="B274" t="s">
        <v>82</v>
      </c>
      <c r="C274" t="s">
        <v>557</v>
      </c>
      <c r="D274">
        <v>59</v>
      </c>
      <c r="E274">
        <v>43</v>
      </c>
      <c r="F274">
        <v>62</v>
      </c>
      <c r="G274">
        <v>49</v>
      </c>
      <c r="H274">
        <v>43</v>
      </c>
      <c r="I274">
        <v>33</v>
      </c>
      <c r="J274">
        <v>42</v>
      </c>
      <c r="K274">
        <v>34</v>
      </c>
      <c r="L274">
        <v>49</v>
      </c>
      <c r="M274">
        <v>35</v>
      </c>
      <c r="N274">
        <v>37</v>
      </c>
      <c r="O274">
        <v>44</v>
      </c>
      <c r="P274">
        <v>29</v>
      </c>
      <c r="Q274">
        <v>30</v>
      </c>
      <c r="R274">
        <v>36</v>
      </c>
      <c r="S274">
        <v>27</v>
      </c>
      <c r="T274">
        <v>31</v>
      </c>
      <c r="U274">
        <v>45</v>
      </c>
      <c r="V274" t="str">
        <f t="shared" si="0"/>
        <v>Flight 3</v>
      </c>
    </row>
    <row r="275" spans="1:22" x14ac:dyDescent="0.25">
      <c r="A275" t="s">
        <v>197</v>
      </c>
      <c r="B275" t="s">
        <v>84</v>
      </c>
      <c r="C275" t="s">
        <v>556</v>
      </c>
      <c r="D275">
        <v>59</v>
      </c>
      <c r="E275">
        <v>42</v>
      </c>
      <c r="F275">
        <v>69</v>
      </c>
      <c r="G275">
        <v>45</v>
      </c>
      <c r="H275">
        <v>47</v>
      </c>
      <c r="I275">
        <v>35</v>
      </c>
      <c r="J275">
        <v>44</v>
      </c>
      <c r="K275">
        <v>34</v>
      </c>
      <c r="L275">
        <v>55</v>
      </c>
      <c r="M275">
        <v>45</v>
      </c>
      <c r="N275">
        <v>44</v>
      </c>
      <c r="O275">
        <v>45</v>
      </c>
      <c r="P275">
        <v>32</v>
      </c>
      <c r="Q275">
        <v>29</v>
      </c>
      <c r="R275">
        <v>42</v>
      </c>
      <c r="S275">
        <v>36</v>
      </c>
      <c r="T275">
        <v>39</v>
      </c>
      <c r="U275">
        <v>54</v>
      </c>
      <c r="V275" t="str">
        <f t="shared" si="0"/>
        <v>Flight 3</v>
      </c>
    </row>
    <row r="276" spans="1:22" x14ac:dyDescent="0.25">
      <c r="A276" t="s">
        <v>200</v>
      </c>
      <c r="B276" t="s">
        <v>201</v>
      </c>
      <c r="C276" t="s">
        <v>533</v>
      </c>
      <c r="D276">
        <v>51</v>
      </c>
      <c r="E276">
        <v>47</v>
      </c>
      <c r="F276">
        <v>57</v>
      </c>
      <c r="G276">
        <v>51</v>
      </c>
      <c r="H276">
        <v>41</v>
      </c>
      <c r="I276">
        <v>34</v>
      </c>
      <c r="J276">
        <v>40</v>
      </c>
      <c r="K276">
        <v>32</v>
      </c>
      <c r="L276">
        <v>48</v>
      </c>
      <c r="M276">
        <v>42</v>
      </c>
      <c r="N276">
        <v>49</v>
      </c>
      <c r="O276">
        <v>50</v>
      </c>
      <c r="P276">
        <v>43</v>
      </c>
      <c r="Q276">
        <v>34</v>
      </c>
      <c r="R276">
        <v>41</v>
      </c>
      <c r="S276">
        <v>34</v>
      </c>
      <c r="T276">
        <v>45</v>
      </c>
      <c r="U276">
        <v>50</v>
      </c>
      <c r="V276" t="str">
        <f t="shared" si="0"/>
        <v>Flight 1</v>
      </c>
    </row>
    <row r="277" spans="1:22" x14ac:dyDescent="0.25">
      <c r="A277" t="s">
        <v>202</v>
      </c>
      <c r="B277" t="s">
        <v>203</v>
      </c>
      <c r="C277" t="s">
        <v>558</v>
      </c>
      <c r="D277">
        <v>47</v>
      </c>
      <c r="E277">
        <v>40</v>
      </c>
      <c r="F277">
        <v>62</v>
      </c>
      <c r="G277">
        <v>55</v>
      </c>
      <c r="H277">
        <v>40</v>
      </c>
      <c r="I277">
        <v>35</v>
      </c>
      <c r="J277">
        <v>35</v>
      </c>
      <c r="K277">
        <v>28</v>
      </c>
      <c r="L277">
        <v>44</v>
      </c>
      <c r="M277">
        <v>32</v>
      </c>
      <c r="N277">
        <v>39</v>
      </c>
      <c r="O277">
        <v>47</v>
      </c>
      <c r="P277">
        <v>30</v>
      </c>
      <c r="Q277">
        <v>27</v>
      </c>
      <c r="R277">
        <v>34</v>
      </c>
      <c r="S277">
        <v>25</v>
      </c>
      <c r="T277">
        <v>38</v>
      </c>
      <c r="U277">
        <v>48</v>
      </c>
      <c r="V277" t="str">
        <f t="shared" si="0"/>
        <v>Flight 3</v>
      </c>
    </row>
    <row r="278" spans="1:22" x14ac:dyDescent="0.25">
      <c r="A278" t="s">
        <v>204</v>
      </c>
      <c r="B278" t="s">
        <v>92</v>
      </c>
      <c r="C278" t="s">
        <v>541</v>
      </c>
      <c r="D278">
        <v>48</v>
      </c>
      <c r="E278">
        <v>47</v>
      </c>
      <c r="F278">
        <v>59</v>
      </c>
      <c r="G278">
        <v>48</v>
      </c>
      <c r="H278">
        <v>40</v>
      </c>
      <c r="I278">
        <v>35</v>
      </c>
      <c r="J278">
        <v>44</v>
      </c>
      <c r="K278">
        <v>33</v>
      </c>
      <c r="L278">
        <v>50</v>
      </c>
      <c r="M278">
        <v>44</v>
      </c>
      <c r="N278">
        <v>43</v>
      </c>
      <c r="O278">
        <v>47</v>
      </c>
      <c r="P278">
        <v>37</v>
      </c>
      <c r="Q278">
        <v>31</v>
      </c>
      <c r="R278">
        <v>39</v>
      </c>
      <c r="S278">
        <v>30</v>
      </c>
      <c r="T278">
        <v>39</v>
      </c>
      <c r="U278">
        <v>47</v>
      </c>
      <c r="V278" t="str">
        <f t="shared" si="0"/>
        <v>Flight 2</v>
      </c>
    </row>
    <row r="279" spans="1:22" x14ac:dyDescent="0.25">
      <c r="A279" t="s">
        <v>205</v>
      </c>
      <c r="B279" t="s">
        <v>96</v>
      </c>
      <c r="C279" t="s">
        <v>537</v>
      </c>
      <c r="D279">
        <v>56</v>
      </c>
      <c r="E279">
        <v>41</v>
      </c>
      <c r="F279">
        <v>63</v>
      </c>
      <c r="G279">
        <v>51</v>
      </c>
      <c r="H279">
        <v>43</v>
      </c>
      <c r="I279">
        <v>34</v>
      </c>
      <c r="J279">
        <v>44</v>
      </c>
      <c r="K279">
        <v>30</v>
      </c>
      <c r="L279">
        <v>54</v>
      </c>
      <c r="M279">
        <v>38</v>
      </c>
      <c r="N279">
        <v>39</v>
      </c>
      <c r="O279">
        <v>41</v>
      </c>
      <c r="P279">
        <v>31</v>
      </c>
      <c r="Q279">
        <v>31</v>
      </c>
      <c r="R279">
        <v>32</v>
      </c>
      <c r="S279">
        <v>28</v>
      </c>
      <c r="T279">
        <v>34</v>
      </c>
      <c r="U279">
        <v>41</v>
      </c>
      <c r="V279" t="str">
        <f t="shared" si="0"/>
        <v>Flight 2</v>
      </c>
    </row>
    <row r="280" spans="1:22" x14ac:dyDescent="0.25">
      <c r="A280" t="s">
        <v>208</v>
      </c>
      <c r="B280" t="s">
        <v>111</v>
      </c>
      <c r="C280" t="s">
        <v>531</v>
      </c>
      <c r="D280">
        <v>43</v>
      </c>
      <c r="E280">
        <v>40</v>
      </c>
      <c r="F280">
        <v>59</v>
      </c>
      <c r="G280">
        <v>44</v>
      </c>
      <c r="H280">
        <v>40</v>
      </c>
      <c r="I280">
        <v>32</v>
      </c>
      <c r="J280">
        <v>40</v>
      </c>
      <c r="K280">
        <v>30</v>
      </c>
      <c r="L280">
        <v>46</v>
      </c>
      <c r="M280">
        <v>40</v>
      </c>
      <c r="N280">
        <v>42</v>
      </c>
      <c r="O280">
        <v>44</v>
      </c>
      <c r="P280">
        <v>31</v>
      </c>
      <c r="Q280">
        <v>29</v>
      </c>
      <c r="R280">
        <v>35</v>
      </c>
      <c r="S280">
        <v>29</v>
      </c>
      <c r="T280">
        <v>36</v>
      </c>
      <c r="U280">
        <v>46</v>
      </c>
      <c r="V280" t="str">
        <f t="shared" si="0"/>
        <v>Flight 1</v>
      </c>
    </row>
    <row r="281" spans="1:22" x14ac:dyDescent="0.25">
      <c r="A281" t="s">
        <v>210</v>
      </c>
      <c r="B281" t="s">
        <v>114</v>
      </c>
      <c r="C281" t="s">
        <v>543</v>
      </c>
      <c r="D281">
        <v>48</v>
      </c>
      <c r="E281">
        <v>38</v>
      </c>
      <c r="F281">
        <v>53</v>
      </c>
      <c r="G281">
        <v>47</v>
      </c>
      <c r="H281">
        <v>38</v>
      </c>
      <c r="I281">
        <v>33</v>
      </c>
      <c r="J281">
        <v>37</v>
      </c>
      <c r="K281">
        <v>25</v>
      </c>
      <c r="L281">
        <v>46</v>
      </c>
      <c r="M281">
        <v>36</v>
      </c>
      <c r="N281">
        <v>44</v>
      </c>
      <c r="O281">
        <v>45</v>
      </c>
      <c r="P281">
        <v>34</v>
      </c>
      <c r="Q281">
        <v>22</v>
      </c>
      <c r="R281">
        <v>37</v>
      </c>
      <c r="S281">
        <v>25</v>
      </c>
      <c r="T281">
        <v>37</v>
      </c>
      <c r="U281">
        <v>43</v>
      </c>
      <c r="V281" t="str">
        <f t="shared" si="0"/>
        <v>Flight 2</v>
      </c>
    </row>
    <row r="282" spans="1:22" x14ac:dyDescent="0.25">
      <c r="A282" t="s">
        <v>211</v>
      </c>
      <c r="B282" t="s">
        <v>122</v>
      </c>
      <c r="C282" t="s">
        <v>545</v>
      </c>
      <c r="D282">
        <v>46</v>
      </c>
      <c r="E282">
        <v>42</v>
      </c>
      <c r="F282">
        <v>58</v>
      </c>
      <c r="G282">
        <v>52</v>
      </c>
      <c r="H282">
        <v>38</v>
      </c>
      <c r="I282">
        <v>33</v>
      </c>
      <c r="J282">
        <v>44</v>
      </c>
      <c r="K282">
        <v>31</v>
      </c>
      <c r="L282">
        <v>51</v>
      </c>
      <c r="M282">
        <v>45</v>
      </c>
      <c r="N282">
        <v>51</v>
      </c>
      <c r="O282">
        <v>52</v>
      </c>
      <c r="P282">
        <v>44</v>
      </c>
      <c r="Q282">
        <v>35</v>
      </c>
      <c r="R282">
        <v>44</v>
      </c>
      <c r="S282">
        <v>37</v>
      </c>
      <c r="T282">
        <v>41</v>
      </c>
      <c r="U282">
        <v>52</v>
      </c>
      <c r="V282" t="str">
        <f t="shared" si="0"/>
        <v>Flight 2</v>
      </c>
    </row>
    <row r="283" spans="1:22" x14ac:dyDescent="0.25">
      <c r="A283" t="s">
        <v>212</v>
      </c>
      <c r="B283" t="s">
        <v>126</v>
      </c>
      <c r="C283" t="s">
        <v>554</v>
      </c>
      <c r="D283">
        <v>60</v>
      </c>
      <c r="E283">
        <v>42</v>
      </c>
      <c r="F283">
        <v>68</v>
      </c>
      <c r="G283">
        <v>55</v>
      </c>
      <c r="H283">
        <v>46</v>
      </c>
      <c r="I283">
        <v>40</v>
      </c>
      <c r="J283">
        <v>44</v>
      </c>
      <c r="K283">
        <v>36</v>
      </c>
      <c r="L283">
        <v>47</v>
      </c>
      <c r="M283">
        <v>43</v>
      </c>
      <c r="N283">
        <v>40</v>
      </c>
      <c r="O283">
        <v>55</v>
      </c>
      <c r="P283">
        <v>33</v>
      </c>
      <c r="Q283">
        <v>30</v>
      </c>
      <c r="R283">
        <v>41</v>
      </c>
      <c r="S283">
        <v>37</v>
      </c>
      <c r="T283">
        <v>41</v>
      </c>
      <c r="U283">
        <v>59</v>
      </c>
      <c r="V283" t="str">
        <f t="shared" si="0"/>
        <v>Flight 3</v>
      </c>
    </row>
    <row r="284" spans="1:22" x14ac:dyDescent="0.25">
      <c r="A284" t="s">
        <v>216</v>
      </c>
      <c r="B284" t="s">
        <v>132</v>
      </c>
      <c r="C284" t="s">
        <v>553</v>
      </c>
      <c r="D284">
        <v>49</v>
      </c>
      <c r="E284">
        <v>37</v>
      </c>
      <c r="F284">
        <v>56</v>
      </c>
      <c r="G284">
        <v>45</v>
      </c>
      <c r="H284">
        <v>44</v>
      </c>
      <c r="I284">
        <v>34</v>
      </c>
      <c r="J284">
        <v>38</v>
      </c>
      <c r="K284">
        <v>30</v>
      </c>
      <c r="L284">
        <v>47</v>
      </c>
      <c r="M284">
        <v>32</v>
      </c>
      <c r="N284">
        <v>28</v>
      </c>
      <c r="O284">
        <v>28</v>
      </c>
      <c r="P284">
        <v>24</v>
      </c>
      <c r="Q284">
        <v>18</v>
      </c>
      <c r="R284">
        <v>29</v>
      </c>
      <c r="S284">
        <v>19</v>
      </c>
      <c r="T284">
        <v>28</v>
      </c>
      <c r="U284">
        <v>36</v>
      </c>
      <c r="V284" t="str">
        <f t="shared" si="0"/>
        <v>Flight 3</v>
      </c>
    </row>
    <row r="285" spans="1:22" x14ac:dyDescent="0.25">
      <c r="A285" t="s">
        <v>219</v>
      </c>
      <c r="B285" t="s">
        <v>135</v>
      </c>
      <c r="C285" t="s">
        <v>536</v>
      </c>
      <c r="D285">
        <v>49</v>
      </c>
      <c r="E285">
        <v>42</v>
      </c>
      <c r="F285">
        <v>64</v>
      </c>
      <c r="G285">
        <v>49</v>
      </c>
      <c r="H285">
        <v>40</v>
      </c>
      <c r="I285">
        <v>34</v>
      </c>
      <c r="J285">
        <v>40</v>
      </c>
      <c r="K285">
        <v>28</v>
      </c>
      <c r="L285">
        <v>46</v>
      </c>
      <c r="M285">
        <v>38</v>
      </c>
      <c r="N285">
        <v>42</v>
      </c>
      <c r="O285">
        <v>45</v>
      </c>
      <c r="P285">
        <v>33</v>
      </c>
      <c r="Q285">
        <v>28</v>
      </c>
      <c r="R285">
        <v>37</v>
      </c>
      <c r="S285">
        <v>29</v>
      </c>
      <c r="T285">
        <v>36</v>
      </c>
      <c r="U285">
        <v>41</v>
      </c>
      <c r="V285" t="str">
        <f t="shared" si="0"/>
        <v>Flight 2</v>
      </c>
    </row>
    <row r="286" spans="1:22" x14ac:dyDescent="0.25">
      <c r="A286" t="s">
        <v>221</v>
      </c>
      <c r="B286" t="s">
        <v>143</v>
      </c>
      <c r="C286" t="s">
        <v>540</v>
      </c>
      <c r="D286">
        <v>62</v>
      </c>
      <c r="E286">
        <v>50</v>
      </c>
      <c r="F286">
        <v>68</v>
      </c>
      <c r="G286">
        <v>52</v>
      </c>
      <c r="H286">
        <v>43</v>
      </c>
      <c r="I286">
        <v>40</v>
      </c>
      <c r="J286">
        <v>48</v>
      </c>
      <c r="K286">
        <v>38</v>
      </c>
      <c r="L286">
        <v>57</v>
      </c>
      <c r="M286">
        <v>45</v>
      </c>
      <c r="N286">
        <v>47</v>
      </c>
      <c r="O286">
        <v>60</v>
      </c>
      <c r="P286">
        <v>34</v>
      </c>
      <c r="Q286">
        <v>34</v>
      </c>
      <c r="R286">
        <v>47</v>
      </c>
      <c r="S286">
        <v>37</v>
      </c>
      <c r="T286">
        <v>38</v>
      </c>
      <c r="U286">
        <v>54</v>
      </c>
      <c r="V286" t="str">
        <f t="shared" si="0"/>
        <v>Flight 2</v>
      </c>
    </row>
    <row r="287" spans="1:22" x14ac:dyDescent="0.25">
      <c r="A287" t="s">
        <v>225</v>
      </c>
      <c r="B287" t="s">
        <v>146</v>
      </c>
      <c r="C287" t="s">
        <v>552</v>
      </c>
      <c r="D287">
        <v>57</v>
      </c>
      <c r="E287">
        <v>40</v>
      </c>
      <c r="F287">
        <v>57</v>
      </c>
      <c r="G287">
        <v>47</v>
      </c>
      <c r="H287">
        <v>42</v>
      </c>
      <c r="I287">
        <v>32</v>
      </c>
      <c r="J287">
        <v>45</v>
      </c>
      <c r="K287">
        <v>30</v>
      </c>
      <c r="L287">
        <v>54</v>
      </c>
      <c r="M287">
        <v>46</v>
      </c>
      <c r="N287">
        <v>47</v>
      </c>
      <c r="O287">
        <v>48</v>
      </c>
      <c r="P287">
        <v>37</v>
      </c>
      <c r="Q287">
        <v>27</v>
      </c>
      <c r="R287">
        <v>45</v>
      </c>
      <c r="S287">
        <v>39</v>
      </c>
      <c r="T287">
        <v>40</v>
      </c>
      <c r="U287">
        <v>53</v>
      </c>
      <c r="V287" t="str">
        <f t="shared" si="0"/>
        <v>Flight 3</v>
      </c>
    </row>
    <row r="288" spans="1:22" x14ac:dyDescent="0.25">
      <c r="A288" t="s">
        <v>226</v>
      </c>
      <c r="B288" t="s">
        <v>150</v>
      </c>
      <c r="C288" t="s">
        <v>549</v>
      </c>
      <c r="D288">
        <v>30</v>
      </c>
      <c r="E288">
        <v>26</v>
      </c>
      <c r="F288">
        <v>36</v>
      </c>
      <c r="G288">
        <v>27</v>
      </c>
      <c r="H288">
        <v>23</v>
      </c>
      <c r="I288">
        <v>18</v>
      </c>
      <c r="J288">
        <v>22</v>
      </c>
      <c r="K288">
        <v>14</v>
      </c>
      <c r="L288">
        <v>26</v>
      </c>
      <c r="M288">
        <v>12</v>
      </c>
      <c r="N288">
        <v>13</v>
      </c>
      <c r="O288">
        <v>17</v>
      </c>
      <c r="P288">
        <v>12</v>
      </c>
      <c r="Q288">
        <v>9</v>
      </c>
      <c r="R288">
        <v>11</v>
      </c>
      <c r="S288">
        <v>11</v>
      </c>
      <c r="T288">
        <v>11</v>
      </c>
      <c r="U288">
        <v>18</v>
      </c>
      <c r="V288" t="str">
        <f t="shared" si="0"/>
        <v>Flight 3</v>
      </c>
    </row>
    <row r="289" spans="1:22" x14ac:dyDescent="0.25">
      <c r="A289" t="s">
        <v>238</v>
      </c>
      <c r="B289" t="s">
        <v>239</v>
      </c>
      <c r="C289" t="s">
        <v>538</v>
      </c>
      <c r="D289">
        <v>5</v>
      </c>
      <c r="E289">
        <v>5</v>
      </c>
      <c r="F289">
        <v>6</v>
      </c>
      <c r="G289">
        <v>6</v>
      </c>
      <c r="H289">
        <v>6</v>
      </c>
      <c r="I289">
        <v>3</v>
      </c>
      <c r="J289">
        <v>4</v>
      </c>
      <c r="K289">
        <v>5</v>
      </c>
      <c r="L289">
        <v>6</v>
      </c>
      <c r="M289">
        <v>9</v>
      </c>
      <c r="N289">
        <v>10</v>
      </c>
      <c r="O289">
        <v>11</v>
      </c>
      <c r="P289">
        <v>6</v>
      </c>
      <c r="Q289">
        <v>8</v>
      </c>
      <c r="R289">
        <v>10</v>
      </c>
      <c r="S289">
        <v>7</v>
      </c>
      <c r="T289">
        <v>10</v>
      </c>
      <c r="U289">
        <v>14</v>
      </c>
      <c r="V289" t="str">
        <f t="shared" si="0"/>
        <v>Flight 2</v>
      </c>
    </row>
    <row r="290" spans="1:22" x14ac:dyDescent="0.25">
      <c r="A290" t="s">
        <v>249</v>
      </c>
      <c r="B290" t="s">
        <v>250</v>
      </c>
      <c r="C290" t="s">
        <v>547</v>
      </c>
      <c r="D290">
        <v>8</v>
      </c>
      <c r="E290">
        <v>5</v>
      </c>
      <c r="F290">
        <v>7</v>
      </c>
      <c r="G290">
        <v>8</v>
      </c>
      <c r="H290">
        <v>5</v>
      </c>
      <c r="I290">
        <v>4</v>
      </c>
      <c r="J290">
        <v>5</v>
      </c>
      <c r="K290">
        <v>3</v>
      </c>
      <c r="L290">
        <v>6</v>
      </c>
      <c r="M290">
        <v>5</v>
      </c>
      <c r="N290">
        <v>6</v>
      </c>
      <c r="O290">
        <v>6</v>
      </c>
      <c r="P290">
        <v>7</v>
      </c>
      <c r="Q290">
        <v>7</v>
      </c>
      <c r="R290">
        <v>5</v>
      </c>
      <c r="S290">
        <v>4</v>
      </c>
      <c r="T290">
        <v>6</v>
      </c>
      <c r="U290">
        <v>8</v>
      </c>
      <c r="V290" t="str">
        <f t="shared" si="0"/>
        <v>Flight 3</v>
      </c>
    </row>
    <row r="291" spans="1:22" x14ac:dyDescent="0.25">
      <c r="A291" t="s">
        <v>253</v>
      </c>
      <c r="B291" t="s">
        <v>3</v>
      </c>
      <c r="C291" t="s">
        <v>528</v>
      </c>
      <c r="D291">
        <v>46</v>
      </c>
      <c r="E291">
        <v>38</v>
      </c>
      <c r="F291">
        <v>59</v>
      </c>
      <c r="G291">
        <v>47</v>
      </c>
      <c r="H291">
        <v>41</v>
      </c>
      <c r="I291">
        <v>30</v>
      </c>
      <c r="J291">
        <v>38</v>
      </c>
      <c r="K291">
        <v>29</v>
      </c>
      <c r="L291">
        <v>47</v>
      </c>
      <c r="M291">
        <v>36</v>
      </c>
      <c r="N291">
        <v>36</v>
      </c>
      <c r="O291">
        <v>41</v>
      </c>
      <c r="P291">
        <v>28</v>
      </c>
      <c r="Q291">
        <v>27</v>
      </c>
      <c r="R291">
        <v>34</v>
      </c>
      <c r="S291">
        <v>29</v>
      </c>
      <c r="T291">
        <v>38</v>
      </c>
      <c r="U291">
        <v>43</v>
      </c>
      <c r="V291" t="str">
        <f t="shared" si="0"/>
        <v>Flight 1</v>
      </c>
    </row>
    <row r="292" spans="1:22" x14ac:dyDescent="0.25">
      <c r="A292" t="s">
        <v>254</v>
      </c>
      <c r="B292" t="s">
        <v>22</v>
      </c>
      <c r="C292" t="s">
        <v>525</v>
      </c>
      <c r="D292">
        <v>35</v>
      </c>
      <c r="E292">
        <v>29</v>
      </c>
      <c r="F292">
        <v>41</v>
      </c>
      <c r="G292">
        <v>32</v>
      </c>
      <c r="H292">
        <v>28</v>
      </c>
      <c r="I292">
        <v>25</v>
      </c>
      <c r="J292">
        <v>30</v>
      </c>
      <c r="K292">
        <v>28</v>
      </c>
      <c r="L292">
        <v>36</v>
      </c>
      <c r="M292">
        <v>24</v>
      </c>
      <c r="N292">
        <v>19</v>
      </c>
      <c r="O292">
        <v>27</v>
      </c>
      <c r="P292">
        <v>23</v>
      </c>
      <c r="Q292">
        <v>15</v>
      </c>
      <c r="R292">
        <v>21</v>
      </c>
      <c r="S292">
        <v>18</v>
      </c>
      <c r="T292">
        <v>22</v>
      </c>
      <c r="U292">
        <v>24</v>
      </c>
      <c r="V292" t="str">
        <f t="shared" si="0"/>
        <v>Flight 1</v>
      </c>
    </row>
    <row r="293" spans="1:22" x14ac:dyDescent="0.25">
      <c r="A293" t="s">
        <v>258</v>
      </c>
      <c r="B293" t="s">
        <v>33</v>
      </c>
      <c r="C293" t="s">
        <v>529</v>
      </c>
      <c r="D293">
        <v>34</v>
      </c>
      <c r="E293">
        <v>28</v>
      </c>
      <c r="F293">
        <v>39</v>
      </c>
      <c r="G293">
        <v>28</v>
      </c>
      <c r="H293">
        <v>29</v>
      </c>
      <c r="I293">
        <v>24</v>
      </c>
      <c r="J293">
        <v>26</v>
      </c>
      <c r="K293">
        <v>20</v>
      </c>
      <c r="L293">
        <v>36</v>
      </c>
      <c r="M293">
        <v>41</v>
      </c>
      <c r="N293">
        <v>41</v>
      </c>
      <c r="O293">
        <v>44</v>
      </c>
      <c r="P293">
        <v>32</v>
      </c>
      <c r="Q293">
        <v>31</v>
      </c>
      <c r="R293">
        <v>39</v>
      </c>
      <c r="S293">
        <v>30</v>
      </c>
      <c r="T293">
        <v>37</v>
      </c>
      <c r="U293">
        <v>44</v>
      </c>
      <c r="V293" t="str">
        <f t="shared" si="0"/>
        <v>Flight 1</v>
      </c>
    </row>
    <row r="294" spans="1:22" x14ac:dyDescent="0.25">
      <c r="A294" t="s">
        <v>262</v>
      </c>
      <c r="B294" t="s">
        <v>48</v>
      </c>
      <c r="C294" t="s">
        <v>530</v>
      </c>
      <c r="D294">
        <v>46</v>
      </c>
      <c r="E294">
        <v>44</v>
      </c>
      <c r="F294">
        <v>51</v>
      </c>
      <c r="G294">
        <v>54</v>
      </c>
      <c r="H294">
        <v>38</v>
      </c>
      <c r="I294">
        <v>33</v>
      </c>
      <c r="J294">
        <v>43</v>
      </c>
      <c r="K294">
        <v>24</v>
      </c>
      <c r="L294">
        <v>51</v>
      </c>
      <c r="M294">
        <v>41</v>
      </c>
      <c r="N294">
        <v>51</v>
      </c>
      <c r="O294">
        <v>58</v>
      </c>
      <c r="P294">
        <v>38</v>
      </c>
      <c r="Q294">
        <v>28</v>
      </c>
      <c r="R294">
        <v>44</v>
      </c>
      <c r="S294">
        <v>34</v>
      </c>
      <c r="T294">
        <v>40</v>
      </c>
      <c r="U294">
        <v>56</v>
      </c>
      <c r="V294" t="str">
        <f t="shared" si="0"/>
        <v>Flight 1</v>
      </c>
    </row>
    <row r="295" spans="1:22" x14ac:dyDescent="0.25">
      <c r="A295" t="s">
        <v>264</v>
      </c>
      <c r="B295" t="s">
        <v>57</v>
      </c>
      <c r="C295" t="s">
        <v>527</v>
      </c>
      <c r="D295">
        <v>49</v>
      </c>
      <c r="E295">
        <v>42</v>
      </c>
      <c r="F295">
        <v>56</v>
      </c>
      <c r="G295">
        <v>53</v>
      </c>
      <c r="H295">
        <v>39</v>
      </c>
      <c r="I295">
        <v>34</v>
      </c>
      <c r="J295">
        <v>39</v>
      </c>
      <c r="K295">
        <v>29</v>
      </c>
      <c r="L295">
        <v>52</v>
      </c>
      <c r="M295">
        <v>45</v>
      </c>
      <c r="N295">
        <v>41</v>
      </c>
      <c r="O295">
        <v>49</v>
      </c>
      <c r="P295">
        <v>37</v>
      </c>
      <c r="Q295">
        <v>35</v>
      </c>
      <c r="R295">
        <v>42</v>
      </c>
      <c r="S295">
        <v>37</v>
      </c>
      <c r="T295">
        <v>39</v>
      </c>
      <c r="U295">
        <v>59</v>
      </c>
      <c r="V295" t="str">
        <f t="shared" si="0"/>
        <v>Flight 1</v>
      </c>
    </row>
    <row r="296" spans="1:22" x14ac:dyDescent="0.25">
      <c r="A296" t="s">
        <v>267</v>
      </c>
      <c r="B296" t="s">
        <v>64</v>
      </c>
      <c r="C296" t="s">
        <v>546</v>
      </c>
      <c r="D296">
        <v>46</v>
      </c>
      <c r="E296">
        <v>37</v>
      </c>
      <c r="F296">
        <v>56</v>
      </c>
      <c r="G296">
        <v>42</v>
      </c>
      <c r="H296">
        <v>36</v>
      </c>
      <c r="I296">
        <v>29</v>
      </c>
      <c r="J296">
        <v>39</v>
      </c>
      <c r="K296">
        <v>28</v>
      </c>
      <c r="L296">
        <v>49</v>
      </c>
      <c r="M296">
        <v>44</v>
      </c>
      <c r="N296">
        <v>48</v>
      </c>
      <c r="O296">
        <v>46</v>
      </c>
      <c r="P296">
        <v>40</v>
      </c>
      <c r="Q296">
        <v>29</v>
      </c>
      <c r="R296">
        <v>44</v>
      </c>
      <c r="S296">
        <v>34</v>
      </c>
      <c r="T296">
        <v>38</v>
      </c>
      <c r="U296">
        <v>55</v>
      </c>
      <c r="V296" t="str">
        <f t="shared" si="0"/>
        <v>Flight 2</v>
      </c>
    </row>
    <row r="297" spans="1:22" x14ac:dyDescent="0.25">
      <c r="A297" t="s">
        <v>268</v>
      </c>
      <c r="B297" t="s">
        <v>73</v>
      </c>
      <c r="C297" t="s">
        <v>539</v>
      </c>
      <c r="D297">
        <v>48</v>
      </c>
      <c r="E297">
        <v>37</v>
      </c>
      <c r="F297">
        <v>49</v>
      </c>
      <c r="G297">
        <v>55</v>
      </c>
      <c r="H297">
        <v>39</v>
      </c>
      <c r="I297">
        <v>33</v>
      </c>
      <c r="J297">
        <v>39</v>
      </c>
      <c r="K297">
        <v>33</v>
      </c>
      <c r="L297">
        <v>46</v>
      </c>
      <c r="M297">
        <v>42</v>
      </c>
      <c r="N297">
        <v>48</v>
      </c>
      <c r="O297">
        <v>52</v>
      </c>
      <c r="P297">
        <v>39</v>
      </c>
      <c r="Q297">
        <v>33</v>
      </c>
      <c r="R297">
        <v>45</v>
      </c>
      <c r="S297">
        <v>38</v>
      </c>
      <c r="T297">
        <v>46</v>
      </c>
      <c r="U297">
        <v>59</v>
      </c>
      <c r="V297" t="str">
        <f t="shared" si="0"/>
        <v>Flight 2</v>
      </c>
    </row>
    <row r="298" spans="1:22" x14ac:dyDescent="0.25">
      <c r="A298" t="s">
        <v>269</v>
      </c>
      <c r="B298" t="s">
        <v>79</v>
      </c>
      <c r="C298" t="s">
        <v>535</v>
      </c>
      <c r="D298">
        <v>46</v>
      </c>
      <c r="E298">
        <v>37</v>
      </c>
      <c r="F298">
        <v>56</v>
      </c>
      <c r="G298">
        <v>41</v>
      </c>
      <c r="H298">
        <v>40</v>
      </c>
      <c r="I298">
        <v>31</v>
      </c>
      <c r="J298">
        <v>39</v>
      </c>
      <c r="K298">
        <v>29</v>
      </c>
      <c r="L298">
        <v>44</v>
      </c>
      <c r="M298">
        <v>42</v>
      </c>
      <c r="N298">
        <v>42</v>
      </c>
      <c r="O298">
        <v>45</v>
      </c>
      <c r="P298">
        <v>36</v>
      </c>
      <c r="Q298">
        <v>26</v>
      </c>
      <c r="R298">
        <v>42</v>
      </c>
      <c r="S298">
        <v>30</v>
      </c>
      <c r="T298">
        <v>39</v>
      </c>
      <c r="U298">
        <v>48</v>
      </c>
      <c r="V298" t="str">
        <f t="shared" si="0"/>
        <v>Flight 2</v>
      </c>
    </row>
    <row r="299" spans="1:22" x14ac:dyDescent="0.25">
      <c r="A299" t="s">
        <v>270</v>
      </c>
      <c r="B299" t="s">
        <v>192</v>
      </c>
      <c r="C299" t="s">
        <v>544</v>
      </c>
      <c r="D299">
        <v>56</v>
      </c>
      <c r="E299">
        <v>45</v>
      </c>
      <c r="F299">
        <v>60</v>
      </c>
      <c r="G299">
        <v>48</v>
      </c>
      <c r="H299">
        <v>46</v>
      </c>
      <c r="I299">
        <v>35</v>
      </c>
      <c r="J299">
        <v>42</v>
      </c>
      <c r="K299">
        <v>31</v>
      </c>
      <c r="L299">
        <v>54</v>
      </c>
      <c r="M299">
        <v>49</v>
      </c>
      <c r="N299">
        <v>49</v>
      </c>
      <c r="O299">
        <v>56</v>
      </c>
      <c r="P299">
        <v>40</v>
      </c>
      <c r="Q299">
        <v>36</v>
      </c>
      <c r="R299">
        <v>48</v>
      </c>
      <c r="S299">
        <v>34</v>
      </c>
      <c r="T299">
        <v>40</v>
      </c>
      <c r="U299">
        <v>55</v>
      </c>
      <c r="V299" t="str">
        <f t="shared" si="0"/>
        <v>Flight 2</v>
      </c>
    </row>
    <row r="300" spans="1:22" x14ac:dyDescent="0.25">
      <c r="A300" t="s">
        <v>272</v>
      </c>
      <c r="B300" t="s">
        <v>82</v>
      </c>
      <c r="C300" t="s">
        <v>557</v>
      </c>
      <c r="D300">
        <v>45</v>
      </c>
      <c r="E300">
        <v>40</v>
      </c>
      <c r="F300">
        <v>51</v>
      </c>
      <c r="G300">
        <v>43</v>
      </c>
      <c r="H300">
        <v>39</v>
      </c>
      <c r="I300">
        <v>30</v>
      </c>
      <c r="J300">
        <v>40</v>
      </c>
      <c r="K300">
        <v>27</v>
      </c>
      <c r="L300">
        <v>49</v>
      </c>
      <c r="M300">
        <v>32</v>
      </c>
      <c r="N300">
        <v>33</v>
      </c>
      <c r="O300">
        <v>39</v>
      </c>
      <c r="P300">
        <v>28</v>
      </c>
      <c r="Q300">
        <v>20</v>
      </c>
      <c r="R300">
        <v>29</v>
      </c>
      <c r="S300">
        <v>23</v>
      </c>
      <c r="T300">
        <v>30</v>
      </c>
      <c r="U300">
        <v>40</v>
      </c>
      <c r="V300" t="str">
        <f t="shared" si="0"/>
        <v>Flight 3</v>
      </c>
    </row>
    <row r="301" spans="1:22" x14ac:dyDescent="0.25">
      <c r="A301" t="s">
        <v>275</v>
      </c>
      <c r="B301" t="s">
        <v>84</v>
      </c>
      <c r="C301" t="s">
        <v>556</v>
      </c>
      <c r="D301">
        <v>59</v>
      </c>
      <c r="E301">
        <v>44</v>
      </c>
      <c r="F301">
        <v>69</v>
      </c>
      <c r="G301">
        <v>54</v>
      </c>
      <c r="H301">
        <v>48</v>
      </c>
      <c r="I301">
        <v>41</v>
      </c>
      <c r="J301">
        <v>52</v>
      </c>
      <c r="K301">
        <v>38</v>
      </c>
      <c r="L301">
        <v>59</v>
      </c>
      <c r="M301">
        <v>54</v>
      </c>
      <c r="N301">
        <v>58</v>
      </c>
      <c r="O301">
        <v>56</v>
      </c>
      <c r="P301">
        <v>41</v>
      </c>
      <c r="Q301">
        <v>36</v>
      </c>
      <c r="R301">
        <v>53</v>
      </c>
      <c r="S301">
        <v>39</v>
      </c>
      <c r="T301">
        <v>49</v>
      </c>
      <c r="U301">
        <v>61</v>
      </c>
      <c r="V301" t="str">
        <f t="shared" si="0"/>
        <v>Flight 3</v>
      </c>
    </row>
    <row r="302" spans="1:22" x14ac:dyDescent="0.25">
      <c r="A302" t="s">
        <v>277</v>
      </c>
      <c r="B302" t="s">
        <v>201</v>
      </c>
      <c r="C302" t="s">
        <v>533</v>
      </c>
      <c r="D302">
        <v>48</v>
      </c>
      <c r="E302">
        <v>42</v>
      </c>
      <c r="F302">
        <v>57</v>
      </c>
      <c r="G302">
        <v>46</v>
      </c>
      <c r="H302">
        <v>46</v>
      </c>
      <c r="I302">
        <v>30</v>
      </c>
      <c r="J302">
        <v>42</v>
      </c>
      <c r="K302">
        <v>26</v>
      </c>
      <c r="L302">
        <v>47</v>
      </c>
      <c r="M302">
        <v>47</v>
      </c>
      <c r="N302">
        <v>51</v>
      </c>
      <c r="O302">
        <v>59</v>
      </c>
      <c r="P302">
        <v>43</v>
      </c>
      <c r="Q302">
        <v>38</v>
      </c>
      <c r="R302">
        <v>43</v>
      </c>
      <c r="S302">
        <v>36</v>
      </c>
      <c r="T302">
        <v>49</v>
      </c>
      <c r="U302">
        <v>54</v>
      </c>
      <c r="V302" t="str">
        <f t="shared" si="0"/>
        <v>Flight 1</v>
      </c>
    </row>
    <row r="303" spans="1:22" x14ac:dyDescent="0.25">
      <c r="A303" t="s">
        <v>278</v>
      </c>
      <c r="B303" t="s">
        <v>203</v>
      </c>
      <c r="C303" t="s">
        <v>558</v>
      </c>
      <c r="D303">
        <v>59</v>
      </c>
      <c r="E303">
        <v>51</v>
      </c>
      <c r="F303">
        <v>63</v>
      </c>
      <c r="G303">
        <v>53</v>
      </c>
      <c r="H303">
        <v>40</v>
      </c>
      <c r="I303">
        <v>36</v>
      </c>
      <c r="J303">
        <v>47</v>
      </c>
      <c r="K303">
        <v>38</v>
      </c>
      <c r="L303">
        <v>57</v>
      </c>
      <c r="M303">
        <v>43</v>
      </c>
      <c r="N303">
        <v>46</v>
      </c>
      <c r="O303">
        <v>54</v>
      </c>
      <c r="P303">
        <v>38</v>
      </c>
      <c r="Q303">
        <v>33</v>
      </c>
      <c r="R303">
        <v>46</v>
      </c>
      <c r="S303">
        <v>35</v>
      </c>
      <c r="T303">
        <v>47</v>
      </c>
      <c r="U303">
        <v>56</v>
      </c>
      <c r="V303" t="str">
        <f t="shared" si="0"/>
        <v>Flight 3</v>
      </c>
    </row>
    <row r="304" spans="1:22" x14ac:dyDescent="0.25">
      <c r="A304" t="s">
        <v>279</v>
      </c>
      <c r="B304" t="s">
        <v>92</v>
      </c>
      <c r="C304" t="s">
        <v>541</v>
      </c>
      <c r="D304">
        <v>49</v>
      </c>
      <c r="E304">
        <v>37</v>
      </c>
      <c r="F304">
        <v>53</v>
      </c>
      <c r="G304">
        <v>47</v>
      </c>
      <c r="H304">
        <v>40</v>
      </c>
      <c r="I304">
        <v>32</v>
      </c>
      <c r="J304">
        <v>40</v>
      </c>
      <c r="K304">
        <v>28</v>
      </c>
      <c r="L304">
        <v>42</v>
      </c>
      <c r="M304">
        <v>37</v>
      </c>
      <c r="N304">
        <v>40</v>
      </c>
      <c r="O304">
        <v>45</v>
      </c>
      <c r="P304">
        <v>34</v>
      </c>
      <c r="Q304">
        <v>29</v>
      </c>
      <c r="R304">
        <v>36</v>
      </c>
      <c r="S304">
        <v>28</v>
      </c>
      <c r="T304">
        <v>40</v>
      </c>
      <c r="U304">
        <v>52</v>
      </c>
      <c r="V304" t="str">
        <f t="shared" si="0"/>
        <v>Flight 2</v>
      </c>
    </row>
    <row r="305" spans="1:22" x14ac:dyDescent="0.25">
      <c r="A305" t="s">
        <v>280</v>
      </c>
      <c r="B305" t="s">
        <v>96</v>
      </c>
      <c r="C305" t="s">
        <v>537</v>
      </c>
      <c r="D305">
        <v>49</v>
      </c>
      <c r="E305">
        <v>43</v>
      </c>
      <c r="F305">
        <v>54</v>
      </c>
      <c r="G305">
        <v>47</v>
      </c>
      <c r="H305">
        <v>43</v>
      </c>
      <c r="I305">
        <v>36</v>
      </c>
      <c r="J305">
        <v>42</v>
      </c>
      <c r="K305">
        <v>28</v>
      </c>
      <c r="L305">
        <v>45</v>
      </c>
      <c r="M305">
        <v>44</v>
      </c>
      <c r="N305">
        <v>51</v>
      </c>
      <c r="O305">
        <v>56</v>
      </c>
      <c r="P305">
        <v>35</v>
      </c>
      <c r="Q305">
        <v>30</v>
      </c>
      <c r="R305">
        <v>44</v>
      </c>
      <c r="S305">
        <v>35</v>
      </c>
      <c r="T305">
        <v>41</v>
      </c>
      <c r="U305">
        <v>43</v>
      </c>
      <c r="V305" t="str">
        <f t="shared" si="0"/>
        <v>Flight 2</v>
      </c>
    </row>
    <row r="306" spans="1:22" x14ac:dyDescent="0.25">
      <c r="A306" t="s">
        <v>281</v>
      </c>
      <c r="B306" t="s">
        <v>111</v>
      </c>
      <c r="C306" t="s">
        <v>531</v>
      </c>
      <c r="D306">
        <v>54</v>
      </c>
      <c r="E306">
        <v>40</v>
      </c>
      <c r="F306">
        <v>67</v>
      </c>
      <c r="G306">
        <v>52</v>
      </c>
      <c r="H306">
        <v>44</v>
      </c>
      <c r="I306">
        <v>36</v>
      </c>
      <c r="J306">
        <v>40</v>
      </c>
      <c r="K306">
        <v>27</v>
      </c>
      <c r="L306">
        <v>55</v>
      </c>
      <c r="M306">
        <v>45</v>
      </c>
      <c r="N306">
        <v>47</v>
      </c>
      <c r="O306">
        <v>49</v>
      </c>
      <c r="P306">
        <v>42</v>
      </c>
      <c r="Q306">
        <v>34</v>
      </c>
      <c r="R306">
        <v>48</v>
      </c>
      <c r="S306">
        <v>35</v>
      </c>
      <c r="T306">
        <v>41</v>
      </c>
      <c r="U306">
        <v>54</v>
      </c>
      <c r="V306" t="str">
        <f t="shared" si="0"/>
        <v>Flight 1</v>
      </c>
    </row>
    <row r="307" spans="1:22" x14ac:dyDescent="0.25">
      <c r="A307" t="s">
        <v>284</v>
      </c>
      <c r="B307" t="s">
        <v>114</v>
      </c>
      <c r="C307" t="s">
        <v>543</v>
      </c>
      <c r="D307">
        <v>50</v>
      </c>
      <c r="E307">
        <v>43</v>
      </c>
      <c r="F307">
        <v>62</v>
      </c>
      <c r="G307">
        <v>54</v>
      </c>
      <c r="H307">
        <v>41</v>
      </c>
      <c r="I307">
        <v>40</v>
      </c>
      <c r="J307">
        <v>45</v>
      </c>
      <c r="K307">
        <v>32</v>
      </c>
      <c r="L307">
        <v>49</v>
      </c>
      <c r="M307">
        <v>48</v>
      </c>
      <c r="N307">
        <v>51</v>
      </c>
      <c r="O307">
        <v>51</v>
      </c>
      <c r="P307">
        <v>41</v>
      </c>
      <c r="Q307">
        <v>31</v>
      </c>
      <c r="R307">
        <v>47</v>
      </c>
      <c r="S307">
        <v>33</v>
      </c>
      <c r="T307">
        <v>44</v>
      </c>
      <c r="U307">
        <v>56</v>
      </c>
      <c r="V307" t="str">
        <f t="shared" si="0"/>
        <v>Flight 2</v>
      </c>
    </row>
    <row r="308" spans="1:22" x14ac:dyDescent="0.25">
      <c r="A308" t="s">
        <v>285</v>
      </c>
      <c r="B308" t="s">
        <v>122</v>
      </c>
      <c r="C308" t="s">
        <v>545</v>
      </c>
      <c r="D308">
        <v>56</v>
      </c>
      <c r="E308">
        <v>50</v>
      </c>
      <c r="F308">
        <v>64</v>
      </c>
      <c r="G308">
        <v>53</v>
      </c>
      <c r="H308">
        <v>44</v>
      </c>
      <c r="I308">
        <v>35</v>
      </c>
      <c r="J308">
        <v>47</v>
      </c>
      <c r="K308">
        <v>33</v>
      </c>
      <c r="L308">
        <v>52</v>
      </c>
      <c r="M308">
        <v>46</v>
      </c>
      <c r="N308">
        <v>51</v>
      </c>
      <c r="O308">
        <v>59</v>
      </c>
      <c r="P308">
        <v>46</v>
      </c>
      <c r="Q308">
        <v>37</v>
      </c>
      <c r="R308">
        <v>44</v>
      </c>
      <c r="S308">
        <v>44</v>
      </c>
      <c r="T308">
        <v>48</v>
      </c>
      <c r="U308">
        <v>64</v>
      </c>
      <c r="V308" t="str">
        <f t="shared" si="0"/>
        <v>Flight 2</v>
      </c>
    </row>
    <row r="309" spans="1:22" x14ac:dyDescent="0.25">
      <c r="A309" t="s">
        <v>287</v>
      </c>
      <c r="B309" t="s">
        <v>126</v>
      </c>
      <c r="C309" t="s">
        <v>554</v>
      </c>
      <c r="D309">
        <v>56</v>
      </c>
      <c r="E309">
        <v>44</v>
      </c>
      <c r="F309">
        <v>66</v>
      </c>
      <c r="G309">
        <v>48</v>
      </c>
      <c r="H309">
        <v>50</v>
      </c>
      <c r="I309">
        <v>31</v>
      </c>
      <c r="J309">
        <v>46</v>
      </c>
      <c r="K309">
        <v>32</v>
      </c>
      <c r="L309">
        <v>50</v>
      </c>
      <c r="M309">
        <v>47</v>
      </c>
      <c r="N309">
        <v>50</v>
      </c>
      <c r="O309">
        <v>61</v>
      </c>
      <c r="P309">
        <v>33</v>
      </c>
      <c r="Q309">
        <v>33</v>
      </c>
      <c r="R309">
        <v>43</v>
      </c>
      <c r="S309">
        <v>35</v>
      </c>
      <c r="T309">
        <v>43</v>
      </c>
      <c r="U309">
        <v>67</v>
      </c>
      <c r="V309" t="str">
        <f t="shared" ref="V309:V372" si="1">VLOOKUP(C309,$C$742:$E$777,3,FALSE)</f>
        <v>Flight 3</v>
      </c>
    </row>
    <row r="310" spans="1:22" x14ac:dyDescent="0.25">
      <c r="A310" t="s">
        <v>289</v>
      </c>
      <c r="B310" t="s">
        <v>132</v>
      </c>
      <c r="C310" t="s">
        <v>553</v>
      </c>
      <c r="D310">
        <v>58</v>
      </c>
      <c r="E310">
        <v>45</v>
      </c>
      <c r="F310">
        <v>61</v>
      </c>
      <c r="G310">
        <v>51</v>
      </c>
      <c r="H310">
        <v>45</v>
      </c>
      <c r="I310">
        <v>32</v>
      </c>
      <c r="J310">
        <v>41</v>
      </c>
      <c r="K310">
        <v>34</v>
      </c>
      <c r="L310">
        <v>50</v>
      </c>
      <c r="M310">
        <v>40</v>
      </c>
      <c r="N310">
        <v>43</v>
      </c>
      <c r="O310">
        <v>46</v>
      </c>
      <c r="P310">
        <v>36</v>
      </c>
      <c r="Q310">
        <v>29</v>
      </c>
      <c r="R310">
        <v>38</v>
      </c>
      <c r="S310">
        <v>30</v>
      </c>
      <c r="T310">
        <v>37</v>
      </c>
      <c r="U310">
        <v>61</v>
      </c>
      <c r="V310" t="str">
        <f t="shared" si="1"/>
        <v>Flight 3</v>
      </c>
    </row>
    <row r="311" spans="1:22" x14ac:dyDescent="0.25">
      <c r="A311" t="s">
        <v>291</v>
      </c>
      <c r="B311" t="s">
        <v>135</v>
      </c>
      <c r="C311" t="s">
        <v>536</v>
      </c>
      <c r="D311">
        <v>50</v>
      </c>
      <c r="E311">
        <v>39</v>
      </c>
      <c r="F311">
        <v>59</v>
      </c>
      <c r="G311">
        <v>48</v>
      </c>
      <c r="H311">
        <v>42</v>
      </c>
      <c r="I311">
        <v>32</v>
      </c>
      <c r="J311">
        <v>44</v>
      </c>
      <c r="K311">
        <v>26</v>
      </c>
      <c r="L311">
        <v>52</v>
      </c>
      <c r="M311">
        <v>37</v>
      </c>
      <c r="N311">
        <v>37</v>
      </c>
      <c r="O311">
        <v>42</v>
      </c>
      <c r="P311">
        <v>30</v>
      </c>
      <c r="Q311">
        <v>25</v>
      </c>
      <c r="R311">
        <v>37</v>
      </c>
      <c r="S311">
        <v>30</v>
      </c>
      <c r="T311">
        <v>32</v>
      </c>
      <c r="U311">
        <v>48</v>
      </c>
      <c r="V311" t="str">
        <f t="shared" si="1"/>
        <v>Flight 2</v>
      </c>
    </row>
    <row r="312" spans="1:22" x14ac:dyDescent="0.25">
      <c r="A312" t="s">
        <v>292</v>
      </c>
      <c r="B312" t="s">
        <v>143</v>
      </c>
      <c r="C312" t="s">
        <v>540</v>
      </c>
      <c r="D312">
        <v>65</v>
      </c>
      <c r="E312">
        <v>46</v>
      </c>
      <c r="F312">
        <v>59</v>
      </c>
      <c r="G312">
        <v>57</v>
      </c>
      <c r="H312">
        <v>45</v>
      </c>
      <c r="I312">
        <v>39</v>
      </c>
      <c r="J312">
        <v>47</v>
      </c>
      <c r="K312">
        <v>40</v>
      </c>
      <c r="L312">
        <v>56</v>
      </c>
      <c r="M312">
        <v>38</v>
      </c>
      <c r="N312">
        <v>45</v>
      </c>
      <c r="O312">
        <v>51</v>
      </c>
      <c r="P312">
        <v>36</v>
      </c>
      <c r="Q312">
        <v>36</v>
      </c>
      <c r="R312">
        <v>44</v>
      </c>
      <c r="S312">
        <v>30</v>
      </c>
      <c r="T312">
        <v>34</v>
      </c>
      <c r="U312">
        <v>51</v>
      </c>
      <c r="V312" t="str">
        <f t="shared" si="1"/>
        <v>Flight 2</v>
      </c>
    </row>
    <row r="313" spans="1:22" x14ac:dyDescent="0.25">
      <c r="A313" t="s">
        <v>293</v>
      </c>
      <c r="B313" t="s">
        <v>146</v>
      </c>
      <c r="C313" t="s">
        <v>552</v>
      </c>
      <c r="D313">
        <v>58</v>
      </c>
      <c r="E313">
        <v>42</v>
      </c>
      <c r="F313">
        <v>61</v>
      </c>
      <c r="G313">
        <v>51</v>
      </c>
      <c r="H313">
        <v>50</v>
      </c>
      <c r="I313">
        <v>35</v>
      </c>
      <c r="J313">
        <v>47</v>
      </c>
      <c r="K313">
        <v>32</v>
      </c>
      <c r="L313">
        <v>56</v>
      </c>
      <c r="M313">
        <v>46</v>
      </c>
      <c r="N313">
        <v>51</v>
      </c>
      <c r="O313">
        <v>60</v>
      </c>
      <c r="P313">
        <v>40</v>
      </c>
      <c r="Q313">
        <v>32</v>
      </c>
      <c r="R313">
        <v>47</v>
      </c>
      <c r="S313">
        <v>35</v>
      </c>
      <c r="T313">
        <v>47</v>
      </c>
      <c r="U313">
        <v>69</v>
      </c>
      <c r="V313" t="str">
        <f t="shared" si="1"/>
        <v>Flight 3</v>
      </c>
    </row>
    <row r="314" spans="1:22" x14ac:dyDescent="0.25">
      <c r="A314" t="s">
        <v>294</v>
      </c>
      <c r="B314" t="s">
        <v>150</v>
      </c>
      <c r="C314" t="s">
        <v>549</v>
      </c>
      <c r="D314">
        <v>64</v>
      </c>
      <c r="E314">
        <v>39</v>
      </c>
      <c r="F314">
        <v>64</v>
      </c>
      <c r="G314">
        <v>53</v>
      </c>
      <c r="H314">
        <v>44</v>
      </c>
      <c r="I314">
        <v>34</v>
      </c>
      <c r="J314">
        <v>43</v>
      </c>
      <c r="K314">
        <v>34</v>
      </c>
      <c r="L314">
        <v>55</v>
      </c>
      <c r="M314">
        <v>55</v>
      </c>
      <c r="N314">
        <v>58</v>
      </c>
      <c r="O314">
        <v>67</v>
      </c>
      <c r="P314">
        <v>39</v>
      </c>
      <c r="Q314">
        <v>37</v>
      </c>
      <c r="R314">
        <v>54</v>
      </c>
      <c r="S314">
        <v>43</v>
      </c>
      <c r="T314">
        <v>50</v>
      </c>
      <c r="U314">
        <v>66</v>
      </c>
      <c r="V314" t="str">
        <f t="shared" si="1"/>
        <v>Flight 3</v>
      </c>
    </row>
    <row r="315" spans="1:22" x14ac:dyDescent="0.25">
      <c r="A315" t="s">
        <v>295</v>
      </c>
      <c r="B315" t="s">
        <v>239</v>
      </c>
      <c r="C315" t="s">
        <v>538</v>
      </c>
      <c r="D315">
        <v>52</v>
      </c>
      <c r="E315">
        <v>41</v>
      </c>
      <c r="F315">
        <v>58</v>
      </c>
      <c r="G315">
        <v>47</v>
      </c>
      <c r="H315">
        <v>39</v>
      </c>
      <c r="I315">
        <v>36</v>
      </c>
      <c r="J315">
        <v>39</v>
      </c>
      <c r="K315">
        <v>31</v>
      </c>
      <c r="L315">
        <v>50</v>
      </c>
      <c r="M315">
        <v>34</v>
      </c>
      <c r="N315">
        <v>35</v>
      </c>
      <c r="O315">
        <v>37</v>
      </c>
      <c r="P315">
        <v>28</v>
      </c>
      <c r="Q315">
        <v>24</v>
      </c>
      <c r="R315">
        <v>31</v>
      </c>
      <c r="S315">
        <v>27</v>
      </c>
      <c r="T315">
        <v>31</v>
      </c>
      <c r="U315">
        <v>39</v>
      </c>
      <c r="V315" t="str">
        <f t="shared" si="1"/>
        <v>Flight 2</v>
      </c>
    </row>
    <row r="316" spans="1:22" x14ac:dyDescent="0.25">
      <c r="A316" t="s">
        <v>296</v>
      </c>
      <c r="B316" t="s">
        <v>297</v>
      </c>
      <c r="C316" t="s">
        <v>542</v>
      </c>
      <c r="D316">
        <v>44</v>
      </c>
      <c r="E316">
        <v>44</v>
      </c>
      <c r="F316">
        <v>60</v>
      </c>
      <c r="G316">
        <v>49</v>
      </c>
      <c r="H316">
        <v>46</v>
      </c>
      <c r="I316">
        <v>34</v>
      </c>
      <c r="J316">
        <v>41</v>
      </c>
      <c r="K316">
        <v>33</v>
      </c>
      <c r="L316">
        <v>50</v>
      </c>
      <c r="M316">
        <v>43</v>
      </c>
      <c r="N316">
        <v>41</v>
      </c>
      <c r="O316">
        <v>52</v>
      </c>
      <c r="P316">
        <v>38</v>
      </c>
      <c r="Q316">
        <v>30</v>
      </c>
      <c r="R316">
        <v>47</v>
      </c>
      <c r="S316">
        <v>36</v>
      </c>
      <c r="T316">
        <v>41</v>
      </c>
      <c r="U316">
        <v>53</v>
      </c>
      <c r="V316" t="str">
        <f t="shared" si="1"/>
        <v>Flight 2</v>
      </c>
    </row>
    <row r="317" spans="1:22" x14ac:dyDescent="0.25">
      <c r="A317" t="s">
        <v>298</v>
      </c>
      <c r="B317" t="s">
        <v>299</v>
      </c>
      <c r="C317" t="s">
        <v>548</v>
      </c>
      <c r="D317">
        <v>55</v>
      </c>
      <c r="E317">
        <v>43</v>
      </c>
      <c r="F317">
        <v>56</v>
      </c>
      <c r="G317">
        <v>49</v>
      </c>
      <c r="H317">
        <v>43</v>
      </c>
      <c r="I317">
        <v>35</v>
      </c>
      <c r="J317">
        <v>41</v>
      </c>
      <c r="K317">
        <v>29</v>
      </c>
      <c r="L317">
        <v>43</v>
      </c>
      <c r="M317">
        <v>56</v>
      </c>
      <c r="N317">
        <v>56</v>
      </c>
      <c r="O317">
        <v>60</v>
      </c>
      <c r="P317">
        <v>40</v>
      </c>
      <c r="Q317">
        <v>36</v>
      </c>
      <c r="R317">
        <v>50</v>
      </c>
      <c r="S317">
        <v>39</v>
      </c>
      <c r="T317">
        <v>47</v>
      </c>
      <c r="U317">
        <v>56</v>
      </c>
      <c r="V317" t="str">
        <f t="shared" si="1"/>
        <v>Flight 3</v>
      </c>
    </row>
    <row r="318" spans="1:22" x14ac:dyDescent="0.25">
      <c r="A318" t="s">
        <v>300</v>
      </c>
      <c r="B318" t="s">
        <v>3</v>
      </c>
      <c r="C318" t="s">
        <v>528</v>
      </c>
      <c r="D318">
        <v>41</v>
      </c>
      <c r="E318">
        <v>38</v>
      </c>
      <c r="F318">
        <v>55</v>
      </c>
      <c r="G318">
        <v>41</v>
      </c>
      <c r="H318">
        <v>34</v>
      </c>
      <c r="I318">
        <v>29</v>
      </c>
      <c r="J318">
        <v>33</v>
      </c>
      <c r="K318">
        <v>24</v>
      </c>
      <c r="L318">
        <v>38</v>
      </c>
      <c r="M318">
        <v>43</v>
      </c>
      <c r="N318">
        <v>45</v>
      </c>
      <c r="O318">
        <v>49</v>
      </c>
      <c r="P318">
        <v>36</v>
      </c>
      <c r="Q318">
        <v>28</v>
      </c>
      <c r="R318">
        <v>41</v>
      </c>
      <c r="S318">
        <v>32</v>
      </c>
      <c r="T318">
        <v>36</v>
      </c>
      <c r="U318">
        <v>50</v>
      </c>
      <c r="V318" t="str">
        <f t="shared" si="1"/>
        <v>Flight 1</v>
      </c>
    </row>
    <row r="319" spans="1:22" x14ac:dyDescent="0.25">
      <c r="A319" t="s">
        <v>301</v>
      </c>
      <c r="B319" t="s">
        <v>22</v>
      </c>
      <c r="C319" t="s">
        <v>525</v>
      </c>
      <c r="D319">
        <v>36</v>
      </c>
      <c r="E319">
        <v>28</v>
      </c>
      <c r="F319">
        <v>42</v>
      </c>
      <c r="G319">
        <v>33</v>
      </c>
      <c r="H319">
        <v>30</v>
      </c>
      <c r="I319">
        <v>25</v>
      </c>
      <c r="J319">
        <v>27</v>
      </c>
      <c r="K319">
        <v>24</v>
      </c>
      <c r="L319">
        <v>32</v>
      </c>
      <c r="M319">
        <v>28</v>
      </c>
      <c r="N319">
        <v>30</v>
      </c>
      <c r="O319">
        <v>30</v>
      </c>
      <c r="P319">
        <v>22</v>
      </c>
      <c r="Q319">
        <v>19</v>
      </c>
      <c r="R319">
        <v>27</v>
      </c>
      <c r="S319">
        <v>19</v>
      </c>
      <c r="T319">
        <v>27</v>
      </c>
      <c r="U319">
        <v>33</v>
      </c>
      <c r="V319" t="str">
        <f t="shared" si="1"/>
        <v>Flight 1</v>
      </c>
    </row>
    <row r="320" spans="1:22" x14ac:dyDescent="0.25">
      <c r="A320" t="s">
        <v>303</v>
      </c>
      <c r="B320" t="s">
        <v>33</v>
      </c>
      <c r="C320" t="s">
        <v>529</v>
      </c>
      <c r="D320">
        <v>33</v>
      </c>
      <c r="E320">
        <v>25</v>
      </c>
      <c r="F320">
        <v>38</v>
      </c>
      <c r="G320">
        <v>28</v>
      </c>
      <c r="H320">
        <v>24</v>
      </c>
      <c r="I320">
        <v>20</v>
      </c>
      <c r="J320">
        <v>25</v>
      </c>
      <c r="K320">
        <v>18</v>
      </c>
      <c r="L320">
        <v>31</v>
      </c>
      <c r="M320">
        <v>37</v>
      </c>
      <c r="N320">
        <v>34</v>
      </c>
      <c r="O320">
        <v>41</v>
      </c>
      <c r="P320">
        <v>26</v>
      </c>
      <c r="Q320">
        <v>23</v>
      </c>
      <c r="R320">
        <v>30</v>
      </c>
      <c r="S320">
        <v>23</v>
      </c>
      <c r="T320">
        <v>33</v>
      </c>
      <c r="U320">
        <v>38</v>
      </c>
      <c r="V320" t="str">
        <f t="shared" si="1"/>
        <v>Flight 1</v>
      </c>
    </row>
    <row r="321" spans="1:22" x14ac:dyDescent="0.25">
      <c r="A321" t="s">
        <v>304</v>
      </c>
      <c r="B321" t="s">
        <v>48</v>
      </c>
      <c r="C321" t="s">
        <v>530</v>
      </c>
      <c r="D321">
        <v>38</v>
      </c>
      <c r="E321">
        <v>31</v>
      </c>
      <c r="F321">
        <v>43</v>
      </c>
      <c r="G321">
        <v>36</v>
      </c>
      <c r="H321">
        <v>30</v>
      </c>
      <c r="I321">
        <v>25</v>
      </c>
      <c r="J321">
        <v>31</v>
      </c>
      <c r="K321">
        <v>21</v>
      </c>
      <c r="L321">
        <v>34</v>
      </c>
      <c r="M321">
        <v>36</v>
      </c>
      <c r="N321">
        <v>37</v>
      </c>
      <c r="O321">
        <v>48</v>
      </c>
      <c r="P321">
        <v>31</v>
      </c>
      <c r="Q321">
        <v>28</v>
      </c>
      <c r="R321">
        <v>38</v>
      </c>
      <c r="S321">
        <v>27</v>
      </c>
      <c r="T321">
        <v>32</v>
      </c>
      <c r="U321">
        <v>47</v>
      </c>
      <c r="V321" t="str">
        <f t="shared" si="1"/>
        <v>Flight 1</v>
      </c>
    </row>
    <row r="322" spans="1:22" x14ac:dyDescent="0.25">
      <c r="A322" t="s">
        <v>305</v>
      </c>
      <c r="B322" t="s">
        <v>57</v>
      </c>
      <c r="C322" t="s">
        <v>527</v>
      </c>
      <c r="D322">
        <v>51</v>
      </c>
      <c r="E322">
        <v>37</v>
      </c>
      <c r="F322">
        <v>53</v>
      </c>
      <c r="G322">
        <v>42</v>
      </c>
      <c r="H322">
        <v>34</v>
      </c>
      <c r="I322">
        <v>24</v>
      </c>
      <c r="J322">
        <v>36</v>
      </c>
      <c r="K322">
        <v>27</v>
      </c>
      <c r="L322">
        <v>45</v>
      </c>
      <c r="M322">
        <v>50</v>
      </c>
      <c r="N322">
        <v>45</v>
      </c>
      <c r="O322">
        <v>52</v>
      </c>
      <c r="P322">
        <v>39</v>
      </c>
      <c r="Q322">
        <v>33</v>
      </c>
      <c r="R322">
        <v>43</v>
      </c>
      <c r="S322">
        <v>33</v>
      </c>
      <c r="T322">
        <v>47</v>
      </c>
      <c r="U322">
        <v>45</v>
      </c>
      <c r="V322" t="str">
        <f t="shared" si="1"/>
        <v>Flight 1</v>
      </c>
    </row>
    <row r="323" spans="1:22" x14ac:dyDescent="0.25">
      <c r="A323" t="s">
        <v>306</v>
      </c>
      <c r="B323" t="s">
        <v>64</v>
      </c>
      <c r="C323" t="s">
        <v>546</v>
      </c>
      <c r="D323">
        <v>43</v>
      </c>
      <c r="E323">
        <v>39</v>
      </c>
      <c r="F323">
        <v>51</v>
      </c>
      <c r="G323">
        <v>43</v>
      </c>
      <c r="H323">
        <v>37</v>
      </c>
      <c r="I323">
        <v>29</v>
      </c>
      <c r="J323">
        <v>34</v>
      </c>
      <c r="K323">
        <v>25</v>
      </c>
      <c r="L323">
        <v>48</v>
      </c>
      <c r="M323">
        <v>44</v>
      </c>
      <c r="N323">
        <v>46</v>
      </c>
      <c r="O323">
        <v>49</v>
      </c>
      <c r="P323">
        <v>38</v>
      </c>
      <c r="Q323">
        <v>30</v>
      </c>
      <c r="R323">
        <v>41</v>
      </c>
      <c r="S323">
        <v>33</v>
      </c>
      <c r="T323">
        <v>42</v>
      </c>
      <c r="U323">
        <v>51</v>
      </c>
      <c r="V323" t="str">
        <f t="shared" si="1"/>
        <v>Flight 2</v>
      </c>
    </row>
    <row r="324" spans="1:22" x14ac:dyDescent="0.25">
      <c r="A324" t="s">
        <v>307</v>
      </c>
      <c r="B324" t="s">
        <v>73</v>
      </c>
      <c r="C324" t="s">
        <v>539</v>
      </c>
      <c r="D324">
        <v>43</v>
      </c>
      <c r="E324">
        <v>38</v>
      </c>
      <c r="F324">
        <v>57</v>
      </c>
      <c r="G324">
        <v>39</v>
      </c>
      <c r="H324">
        <v>36</v>
      </c>
      <c r="I324">
        <v>32</v>
      </c>
      <c r="J324">
        <v>34</v>
      </c>
      <c r="K324">
        <v>28</v>
      </c>
      <c r="L324">
        <v>49</v>
      </c>
      <c r="M324">
        <v>33</v>
      </c>
      <c r="N324">
        <v>36</v>
      </c>
      <c r="O324">
        <v>39</v>
      </c>
      <c r="P324">
        <v>27</v>
      </c>
      <c r="Q324">
        <v>29</v>
      </c>
      <c r="R324">
        <v>34</v>
      </c>
      <c r="S324">
        <v>20</v>
      </c>
      <c r="T324">
        <v>30</v>
      </c>
      <c r="U324">
        <v>44</v>
      </c>
      <c r="V324" t="str">
        <f t="shared" si="1"/>
        <v>Flight 2</v>
      </c>
    </row>
    <row r="325" spans="1:22" x14ac:dyDescent="0.25">
      <c r="A325" t="s">
        <v>309</v>
      </c>
      <c r="B325" t="s">
        <v>79</v>
      </c>
      <c r="C325" t="s">
        <v>535</v>
      </c>
      <c r="D325">
        <v>43</v>
      </c>
      <c r="E325">
        <v>34</v>
      </c>
      <c r="F325">
        <v>44</v>
      </c>
      <c r="G325">
        <v>40</v>
      </c>
      <c r="H325">
        <v>42</v>
      </c>
      <c r="I325">
        <v>24</v>
      </c>
      <c r="J325">
        <v>32</v>
      </c>
      <c r="K325">
        <v>24</v>
      </c>
      <c r="L325">
        <v>39</v>
      </c>
      <c r="M325">
        <v>46</v>
      </c>
      <c r="N325">
        <v>48</v>
      </c>
      <c r="O325">
        <v>50</v>
      </c>
      <c r="P325">
        <v>39</v>
      </c>
      <c r="Q325">
        <v>32</v>
      </c>
      <c r="R325">
        <v>48</v>
      </c>
      <c r="S325">
        <v>40</v>
      </c>
      <c r="T325">
        <v>42</v>
      </c>
      <c r="U325">
        <v>56</v>
      </c>
      <c r="V325" t="str">
        <f t="shared" si="1"/>
        <v>Flight 2</v>
      </c>
    </row>
    <row r="326" spans="1:22" x14ac:dyDescent="0.25">
      <c r="A326" t="s">
        <v>310</v>
      </c>
      <c r="B326" t="s">
        <v>192</v>
      </c>
      <c r="C326" t="s">
        <v>544</v>
      </c>
      <c r="D326">
        <v>45</v>
      </c>
      <c r="E326">
        <v>33</v>
      </c>
      <c r="F326">
        <v>56</v>
      </c>
      <c r="G326">
        <v>41</v>
      </c>
      <c r="H326">
        <v>38</v>
      </c>
      <c r="I326">
        <v>31</v>
      </c>
      <c r="J326">
        <v>35</v>
      </c>
      <c r="K326">
        <v>24</v>
      </c>
      <c r="L326">
        <v>47</v>
      </c>
      <c r="M326">
        <v>47</v>
      </c>
      <c r="N326">
        <v>45</v>
      </c>
      <c r="O326">
        <v>51</v>
      </c>
      <c r="P326">
        <v>39</v>
      </c>
      <c r="Q326">
        <v>31</v>
      </c>
      <c r="R326">
        <v>43</v>
      </c>
      <c r="S326">
        <v>31</v>
      </c>
      <c r="T326">
        <v>42</v>
      </c>
      <c r="U326">
        <v>52</v>
      </c>
      <c r="V326" t="str">
        <f t="shared" si="1"/>
        <v>Flight 2</v>
      </c>
    </row>
    <row r="327" spans="1:22" x14ac:dyDescent="0.25">
      <c r="A327" t="s">
        <v>311</v>
      </c>
      <c r="B327" t="s">
        <v>82</v>
      </c>
      <c r="C327" t="s">
        <v>557</v>
      </c>
      <c r="D327">
        <v>46</v>
      </c>
      <c r="E327">
        <v>39</v>
      </c>
      <c r="F327">
        <v>53</v>
      </c>
      <c r="G327">
        <v>43</v>
      </c>
      <c r="H327">
        <v>38</v>
      </c>
      <c r="I327">
        <v>31</v>
      </c>
      <c r="J327">
        <v>37</v>
      </c>
      <c r="K327">
        <v>30</v>
      </c>
      <c r="L327">
        <v>44</v>
      </c>
      <c r="M327">
        <v>38</v>
      </c>
      <c r="N327">
        <v>44</v>
      </c>
      <c r="O327">
        <v>48</v>
      </c>
      <c r="P327">
        <v>39</v>
      </c>
      <c r="Q327">
        <v>31</v>
      </c>
      <c r="R327">
        <v>41</v>
      </c>
      <c r="S327">
        <v>27</v>
      </c>
      <c r="T327">
        <v>36</v>
      </c>
      <c r="U327">
        <v>45</v>
      </c>
      <c r="V327" t="str">
        <f t="shared" si="1"/>
        <v>Flight 3</v>
      </c>
    </row>
    <row r="328" spans="1:22" x14ac:dyDescent="0.25">
      <c r="A328" t="s">
        <v>312</v>
      </c>
      <c r="B328" t="s">
        <v>84</v>
      </c>
      <c r="C328" t="s">
        <v>556</v>
      </c>
      <c r="D328">
        <v>55</v>
      </c>
      <c r="E328">
        <v>45</v>
      </c>
      <c r="F328">
        <v>63</v>
      </c>
      <c r="G328">
        <v>47</v>
      </c>
      <c r="H328">
        <v>46</v>
      </c>
      <c r="I328">
        <v>33</v>
      </c>
      <c r="J328">
        <v>46</v>
      </c>
      <c r="K328">
        <v>32</v>
      </c>
      <c r="L328">
        <v>53</v>
      </c>
      <c r="M328">
        <v>53</v>
      </c>
      <c r="N328">
        <v>54</v>
      </c>
      <c r="O328">
        <v>55</v>
      </c>
      <c r="P328">
        <v>48</v>
      </c>
      <c r="Q328">
        <v>41</v>
      </c>
      <c r="R328">
        <v>49</v>
      </c>
      <c r="S328">
        <v>38</v>
      </c>
      <c r="T328">
        <v>45</v>
      </c>
      <c r="U328">
        <v>66</v>
      </c>
      <c r="V328" t="str">
        <f t="shared" si="1"/>
        <v>Flight 3</v>
      </c>
    </row>
    <row r="329" spans="1:22" x14ac:dyDescent="0.25">
      <c r="A329" t="s">
        <v>314</v>
      </c>
      <c r="B329" t="s">
        <v>201</v>
      </c>
      <c r="C329" t="s">
        <v>533</v>
      </c>
      <c r="D329">
        <v>46</v>
      </c>
      <c r="E329">
        <v>34</v>
      </c>
      <c r="F329">
        <v>51</v>
      </c>
      <c r="G329">
        <v>47</v>
      </c>
      <c r="H329">
        <v>36</v>
      </c>
      <c r="I329">
        <v>33</v>
      </c>
      <c r="J329">
        <v>41</v>
      </c>
      <c r="K329">
        <v>26</v>
      </c>
      <c r="L329">
        <v>49</v>
      </c>
      <c r="M329">
        <v>46</v>
      </c>
      <c r="N329">
        <v>41</v>
      </c>
      <c r="O329">
        <v>51</v>
      </c>
      <c r="P329">
        <v>47</v>
      </c>
      <c r="Q329">
        <v>36</v>
      </c>
      <c r="R329">
        <v>45</v>
      </c>
      <c r="S329">
        <v>36</v>
      </c>
      <c r="T329">
        <v>46</v>
      </c>
      <c r="U329">
        <v>57</v>
      </c>
      <c r="V329" t="str">
        <f t="shared" si="1"/>
        <v>Flight 1</v>
      </c>
    </row>
    <row r="330" spans="1:22" x14ac:dyDescent="0.25">
      <c r="A330" t="s">
        <v>315</v>
      </c>
      <c r="B330" t="s">
        <v>203</v>
      </c>
      <c r="C330" t="s">
        <v>558</v>
      </c>
      <c r="D330">
        <v>47</v>
      </c>
      <c r="E330">
        <v>39</v>
      </c>
      <c r="F330">
        <v>60</v>
      </c>
      <c r="G330">
        <v>53</v>
      </c>
      <c r="H330">
        <v>36</v>
      </c>
      <c r="I330">
        <v>31</v>
      </c>
      <c r="J330">
        <v>37</v>
      </c>
      <c r="K330">
        <v>33</v>
      </c>
      <c r="L330">
        <v>48</v>
      </c>
      <c r="M330">
        <v>39</v>
      </c>
      <c r="N330">
        <v>43</v>
      </c>
      <c r="O330">
        <v>48</v>
      </c>
      <c r="P330">
        <v>39</v>
      </c>
      <c r="Q330">
        <v>27</v>
      </c>
      <c r="R330">
        <v>39</v>
      </c>
      <c r="S330">
        <v>34</v>
      </c>
      <c r="T330">
        <v>41</v>
      </c>
      <c r="U330">
        <v>47</v>
      </c>
      <c r="V330" t="str">
        <f t="shared" si="1"/>
        <v>Flight 3</v>
      </c>
    </row>
    <row r="331" spans="1:22" x14ac:dyDescent="0.25">
      <c r="A331" t="s">
        <v>316</v>
      </c>
      <c r="B331" t="s">
        <v>92</v>
      </c>
      <c r="C331" t="s">
        <v>541</v>
      </c>
      <c r="D331">
        <v>45</v>
      </c>
      <c r="E331">
        <v>29</v>
      </c>
      <c r="F331">
        <v>48</v>
      </c>
      <c r="G331">
        <v>41</v>
      </c>
      <c r="H331">
        <v>37</v>
      </c>
      <c r="I331">
        <v>24</v>
      </c>
      <c r="J331">
        <v>33</v>
      </c>
      <c r="K331">
        <v>26</v>
      </c>
      <c r="L331">
        <v>40</v>
      </c>
      <c r="M331">
        <v>42</v>
      </c>
      <c r="N331">
        <v>42</v>
      </c>
      <c r="O331">
        <v>45</v>
      </c>
      <c r="P331">
        <v>35</v>
      </c>
      <c r="Q331">
        <v>29</v>
      </c>
      <c r="R331">
        <v>38</v>
      </c>
      <c r="S331">
        <v>32</v>
      </c>
      <c r="T331">
        <v>43</v>
      </c>
      <c r="U331">
        <v>52</v>
      </c>
      <c r="V331" t="str">
        <f t="shared" si="1"/>
        <v>Flight 2</v>
      </c>
    </row>
    <row r="332" spans="1:22" x14ac:dyDescent="0.25">
      <c r="A332" t="s">
        <v>317</v>
      </c>
      <c r="B332" t="s">
        <v>96</v>
      </c>
      <c r="C332" t="s">
        <v>537</v>
      </c>
      <c r="D332">
        <v>36</v>
      </c>
      <c r="E332">
        <v>35</v>
      </c>
      <c r="F332">
        <v>52</v>
      </c>
      <c r="G332">
        <v>43</v>
      </c>
      <c r="H332">
        <v>38</v>
      </c>
      <c r="I332">
        <v>30</v>
      </c>
      <c r="J332">
        <v>34</v>
      </c>
      <c r="K332">
        <v>27</v>
      </c>
      <c r="L332">
        <v>36</v>
      </c>
      <c r="M332">
        <v>44</v>
      </c>
      <c r="N332">
        <v>43</v>
      </c>
      <c r="O332">
        <v>52</v>
      </c>
      <c r="P332">
        <v>41</v>
      </c>
      <c r="Q332">
        <v>34</v>
      </c>
      <c r="R332">
        <v>38</v>
      </c>
      <c r="S332">
        <v>35</v>
      </c>
      <c r="T332">
        <v>43</v>
      </c>
      <c r="U332">
        <v>45</v>
      </c>
      <c r="V332" t="str">
        <f t="shared" si="1"/>
        <v>Flight 2</v>
      </c>
    </row>
    <row r="333" spans="1:22" x14ac:dyDescent="0.25">
      <c r="A333" t="s">
        <v>318</v>
      </c>
      <c r="B333" t="s">
        <v>111</v>
      </c>
      <c r="C333" t="s">
        <v>531</v>
      </c>
      <c r="D333">
        <v>41</v>
      </c>
      <c r="E333">
        <v>38</v>
      </c>
      <c r="F333">
        <v>56</v>
      </c>
      <c r="G333">
        <v>40</v>
      </c>
      <c r="H333">
        <v>42</v>
      </c>
      <c r="I333">
        <v>29</v>
      </c>
      <c r="J333">
        <v>34</v>
      </c>
      <c r="K333">
        <v>24</v>
      </c>
      <c r="L333">
        <v>45</v>
      </c>
      <c r="M333">
        <v>43</v>
      </c>
      <c r="N333">
        <v>54</v>
      </c>
      <c r="O333">
        <v>49</v>
      </c>
      <c r="P333">
        <v>39</v>
      </c>
      <c r="Q333">
        <v>35</v>
      </c>
      <c r="R333">
        <v>47</v>
      </c>
      <c r="S333">
        <v>28</v>
      </c>
      <c r="T333">
        <v>47</v>
      </c>
      <c r="U333">
        <v>52</v>
      </c>
      <c r="V333" t="str">
        <f t="shared" si="1"/>
        <v>Flight 1</v>
      </c>
    </row>
    <row r="334" spans="1:22" x14ac:dyDescent="0.25">
      <c r="A334" t="s">
        <v>319</v>
      </c>
      <c r="B334" t="s">
        <v>114</v>
      </c>
      <c r="C334" t="s">
        <v>543</v>
      </c>
      <c r="D334">
        <v>41</v>
      </c>
      <c r="E334">
        <v>31</v>
      </c>
      <c r="F334">
        <v>50</v>
      </c>
      <c r="G334">
        <v>40</v>
      </c>
      <c r="H334">
        <v>34</v>
      </c>
      <c r="I334">
        <v>29</v>
      </c>
      <c r="J334">
        <v>32</v>
      </c>
      <c r="K334">
        <v>23</v>
      </c>
      <c r="L334">
        <v>41</v>
      </c>
      <c r="M334">
        <v>42</v>
      </c>
      <c r="N334">
        <v>43</v>
      </c>
      <c r="O334">
        <v>45</v>
      </c>
      <c r="P334">
        <v>36</v>
      </c>
      <c r="Q334">
        <v>29</v>
      </c>
      <c r="R334">
        <v>41</v>
      </c>
      <c r="S334">
        <v>27</v>
      </c>
      <c r="T334">
        <v>37</v>
      </c>
      <c r="U334">
        <v>53</v>
      </c>
      <c r="V334" t="str">
        <f t="shared" si="1"/>
        <v>Flight 2</v>
      </c>
    </row>
    <row r="335" spans="1:22" x14ac:dyDescent="0.25">
      <c r="A335" t="s">
        <v>320</v>
      </c>
      <c r="B335" t="s">
        <v>122</v>
      </c>
      <c r="C335" t="s">
        <v>545</v>
      </c>
      <c r="D335">
        <v>47</v>
      </c>
      <c r="E335">
        <v>42</v>
      </c>
      <c r="F335">
        <v>52</v>
      </c>
      <c r="G335">
        <v>43</v>
      </c>
      <c r="H335">
        <v>39</v>
      </c>
      <c r="I335">
        <v>29</v>
      </c>
      <c r="J335">
        <v>40</v>
      </c>
      <c r="K335">
        <v>32</v>
      </c>
      <c r="L335">
        <v>49</v>
      </c>
      <c r="M335">
        <v>45</v>
      </c>
      <c r="N335">
        <v>55</v>
      </c>
      <c r="O335">
        <v>47</v>
      </c>
      <c r="P335">
        <v>39</v>
      </c>
      <c r="Q335">
        <v>31</v>
      </c>
      <c r="R335">
        <v>44</v>
      </c>
      <c r="S335">
        <v>39</v>
      </c>
      <c r="T335">
        <v>41</v>
      </c>
      <c r="U335">
        <v>54</v>
      </c>
      <c r="V335" t="str">
        <f t="shared" si="1"/>
        <v>Flight 2</v>
      </c>
    </row>
    <row r="336" spans="1:22" x14ac:dyDescent="0.25">
      <c r="A336" t="s">
        <v>321</v>
      </c>
      <c r="B336" t="s">
        <v>126</v>
      </c>
      <c r="C336" t="s">
        <v>554</v>
      </c>
      <c r="D336">
        <v>48</v>
      </c>
      <c r="E336">
        <v>40</v>
      </c>
      <c r="F336">
        <v>59</v>
      </c>
      <c r="G336">
        <v>52</v>
      </c>
      <c r="H336">
        <v>41</v>
      </c>
      <c r="I336">
        <v>31</v>
      </c>
      <c r="J336">
        <v>40</v>
      </c>
      <c r="K336">
        <v>29</v>
      </c>
      <c r="L336">
        <v>51</v>
      </c>
      <c r="M336">
        <v>44</v>
      </c>
      <c r="N336">
        <v>46</v>
      </c>
      <c r="O336">
        <v>61</v>
      </c>
      <c r="P336">
        <v>42</v>
      </c>
      <c r="Q336">
        <v>40</v>
      </c>
      <c r="R336">
        <v>45</v>
      </c>
      <c r="S336">
        <v>35</v>
      </c>
      <c r="T336">
        <v>47</v>
      </c>
      <c r="U336">
        <v>63</v>
      </c>
      <c r="V336" t="str">
        <f t="shared" si="1"/>
        <v>Flight 3</v>
      </c>
    </row>
    <row r="337" spans="1:22" x14ac:dyDescent="0.25">
      <c r="A337" t="s">
        <v>322</v>
      </c>
      <c r="B337" t="s">
        <v>132</v>
      </c>
      <c r="C337" t="s">
        <v>553</v>
      </c>
      <c r="D337">
        <v>47</v>
      </c>
      <c r="E337">
        <v>41</v>
      </c>
      <c r="F337">
        <v>52</v>
      </c>
      <c r="G337">
        <v>44</v>
      </c>
      <c r="H337">
        <v>41</v>
      </c>
      <c r="I337">
        <v>32</v>
      </c>
      <c r="J337">
        <v>40</v>
      </c>
      <c r="K337">
        <v>31</v>
      </c>
      <c r="L337">
        <v>45</v>
      </c>
      <c r="M337">
        <v>44</v>
      </c>
      <c r="N337">
        <v>43</v>
      </c>
      <c r="O337">
        <v>50</v>
      </c>
      <c r="P337">
        <v>37</v>
      </c>
      <c r="Q337">
        <v>26</v>
      </c>
      <c r="R337">
        <v>42</v>
      </c>
      <c r="S337">
        <v>28</v>
      </c>
      <c r="T337">
        <v>38</v>
      </c>
      <c r="U337">
        <v>53</v>
      </c>
      <c r="V337" t="str">
        <f t="shared" si="1"/>
        <v>Flight 3</v>
      </c>
    </row>
    <row r="338" spans="1:22" x14ac:dyDescent="0.25">
      <c r="A338" t="s">
        <v>323</v>
      </c>
      <c r="B338" t="s">
        <v>135</v>
      </c>
      <c r="C338" t="s">
        <v>536</v>
      </c>
      <c r="D338">
        <v>47</v>
      </c>
      <c r="E338">
        <v>39</v>
      </c>
      <c r="F338">
        <v>57</v>
      </c>
      <c r="G338">
        <v>39</v>
      </c>
      <c r="H338">
        <v>46</v>
      </c>
      <c r="I338">
        <v>33</v>
      </c>
      <c r="J338">
        <v>41</v>
      </c>
      <c r="K338">
        <v>29</v>
      </c>
      <c r="L338">
        <v>43</v>
      </c>
      <c r="M338">
        <v>44</v>
      </c>
      <c r="N338">
        <v>42</v>
      </c>
      <c r="O338">
        <v>47</v>
      </c>
      <c r="P338">
        <v>37</v>
      </c>
      <c r="Q338">
        <v>33</v>
      </c>
      <c r="R338">
        <v>46</v>
      </c>
      <c r="S338">
        <v>34</v>
      </c>
      <c r="T338">
        <v>39</v>
      </c>
      <c r="U338">
        <v>48</v>
      </c>
      <c r="V338" t="str">
        <f t="shared" si="1"/>
        <v>Flight 2</v>
      </c>
    </row>
    <row r="339" spans="1:22" x14ac:dyDescent="0.25">
      <c r="A339" t="s">
        <v>324</v>
      </c>
      <c r="B339" t="s">
        <v>143</v>
      </c>
      <c r="C339" t="s">
        <v>540</v>
      </c>
      <c r="D339">
        <v>49</v>
      </c>
      <c r="E339">
        <v>47</v>
      </c>
      <c r="F339">
        <v>59</v>
      </c>
      <c r="G339">
        <v>46</v>
      </c>
      <c r="H339">
        <v>41</v>
      </c>
      <c r="I339">
        <v>31</v>
      </c>
      <c r="J339">
        <v>39</v>
      </c>
      <c r="K339">
        <v>30</v>
      </c>
      <c r="L339">
        <v>48</v>
      </c>
      <c r="M339">
        <v>56</v>
      </c>
      <c r="N339">
        <v>51</v>
      </c>
      <c r="O339">
        <v>62</v>
      </c>
      <c r="P339">
        <v>41</v>
      </c>
      <c r="Q339">
        <v>33</v>
      </c>
      <c r="R339">
        <v>61</v>
      </c>
      <c r="S339">
        <v>40</v>
      </c>
      <c r="T339">
        <v>47</v>
      </c>
      <c r="U339">
        <v>61</v>
      </c>
      <c r="V339" t="str">
        <f t="shared" si="1"/>
        <v>Flight 2</v>
      </c>
    </row>
    <row r="340" spans="1:22" x14ac:dyDescent="0.25">
      <c r="A340" t="s">
        <v>325</v>
      </c>
      <c r="B340" t="s">
        <v>146</v>
      </c>
      <c r="C340" t="s">
        <v>552</v>
      </c>
      <c r="D340">
        <v>41</v>
      </c>
      <c r="E340">
        <v>33</v>
      </c>
      <c r="F340">
        <v>51</v>
      </c>
      <c r="G340">
        <v>37</v>
      </c>
      <c r="H340">
        <v>32</v>
      </c>
      <c r="I340">
        <v>26</v>
      </c>
      <c r="J340">
        <v>31</v>
      </c>
      <c r="K340">
        <v>23</v>
      </c>
      <c r="L340">
        <v>34</v>
      </c>
      <c r="M340">
        <v>48</v>
      </c>
      <c r="N340">
        <v>51</v>
      </c>
      <c r="O340">
        <v>56</v>
      </c>
      <c r="P340">
        <v>39</v>
      </c>
      <c r="Q340">
        <v>39</v>
      </c>
      <c r="R340">
        <v>49</v>
      </c>
      <c r="S340">
        <v>36</v>
      </c>
      <c r="T340">
        <v>43</v>
      </c>
      <c r="U340">
        <v>59</v>
      </c>
      <c r="V340" t="str">
        <f t="shared" si="1"/>
        <v>Flight 3</v>
      </c>
    </row>
    <row r="341" spans="1:22" x14ac:dyDescent="0.25">
      <c r="A341" t="s">
        <v>327</v>
      </c>
      <c r="B341" t="s">
        <v>150</v>
      </c>
      <c r="C341" t="s">
        <v>549</v>
      </c>
      <c r="D341">
        <v>59</v>
      </c>
      <c r="E341">
        <v>46</v>
      </c>
      <c r="F341">
        <v>61</v>
      </c>
      <c r="G341">
        <v>55</v>
      </c>
      <c r="H341">
        <v>46</v>
      </c>
      <c r="I341">
        <v>35</v>
      </c>
      <c r="J341">
        <v>41</v>
      </c>
      <c r="K341">
        <v>27</v>
      </c>
      <c r="L341">
        <v>54</v>
      </c>
      <c r="M341">
        <v>44</v>
      </c>
      <c r="N341">
        <v>55</v>
      </c>
      <c r="O341">
        <v>58</v>
      </c>
      <c r="P341">
        <v>43</v>
      </c>
      <c r="Q341">
        <v>36</v>
      </c>
      <c r="R341">
        <v>43</v>
      </c>
      <c r="S341">
        <v>38</v>
      </c>
      <c r="T341">
        <v>43</v>
      </c>
      <c r="U341">
        <v>56</v>
      </c>
      <c r="V341" t="str">
        <f t="shared" si="1"/>
        <v>Flight 3</v>
      </c>
    </row>
    <row r="342" spans="1:22" x14ac:dyDescent="0.25">
      <c r="A342" t="s">
        <v>328</v>
      </c>
      <c r="B342" t="s">
        <v>239</v>
      </c>
      <c r="C342" t="s">
        <v>538</v>
      </c>
      <c r="D342">
        <v>40</v>
      </c>
      <c r="E342">
        <v>33</v>
      </c>
      <c r="F342">
        <v>50</v>
      </c>
      <c r="G342">
        <v>43</v>
      </c>
      <c r="H342">
        <v>35</v>
      </c>
      <c r="I342">
        <v>31</v>
      </c>
      <c r="J342">
        <v>35</v>
      </c>
      <c r="K342">
        <v>25</v>
      </c>
      <c r="L342">
        <v>40</v>
      </c>
      <c r="M342">
        <v>38</v>
      </c>
      <c r="N342">
        <v>38</v>
      </c>
      <c r="O342">
        <v>42</v>
      </c>
      <c r="P342">
        <v>31</v>
      </c>
      <c r="Q342">
        <v>28</v>
      </c>
      <c r="R342">
        <v>40</v>
      </c>
      <c r="S342">
        <v>28</v>
      </c>
      <c r="T342">
        <v>35</v>
      </c>
      <c r="U342">
        <v>46</v>
      </c>
      <c r="V342" t="str">
        <f t="shared" si="1"/>
        <v>Flight 2</v>
      </c>
    </row>
    <row r="343" spans="1:22" x14ac:dyDescent="0.25">
      <c r="A343" t="s">
        <v>329</v>
      </c>
      <c r="B343" t="s">
        <v>297</v>
      </c>
      <c r="C343" t="s">
        <v>542</v>
      </c>
      <c r="D343">
        <v>47</v>
      </c>
      <c r="E343">
        <v>42</v>
      </c>
      <c r="F343">
        <v>60</v>
      </c>
      <c r="G343">
        <v>52</v>
      </c>
      <c r="H343">
        <v>46</v>
      </c>
      <c r="I343">
        <v>32</v>
      </c>
      <c r="J343">
        <v>39</v>
      </c>
      <c r="K343">
        <v>32</v>
      </c>
      <c r="L343">
        <v>48</v>
      </c>
      <c r="M343">
        <v>51</v>
      </c>
      <c r="N343">
        <v>52</v>
      </c>
      <c r="O343">
        <v>55</v>
      </c>
      <c r="P343">
        <v>46</v>
      </c>
      <c r="Q343">
        <v>33</v>
      </c>
      <c r="R343">
        <v>57</v>
      </c>
      <c r="S343">
        <v>40</v>
      </c>
      <c r="T343">
        <v>50</v>
      </c>
      <c r="U343">
        <v>66</v>
      </c>
      <c r="V343" t="str">
        <f t="shared" si="1"/>
        <v>Flight 2</v>
      </c>
    </row>
    <row r="344" spans="1:22" x14ac:dyDescent="0.25">
      <c r="A344" t="s">
        <v>330</v>
      </c>
      <c r="B344" t="s">
        <v>299</v>
      </c>
      <c r="C344" t="s">
        <v>548</v>
      </c>
      <c r="D344">
        <v>53</v>
      </c>
      <c r="E344">
        <v>48</v>
      </c>
      <c r="F344">
        <v>51</v>
      </c>
      <c r="G344">
        <v>49</v>
      </c>
      <c r="H344">
        <v>43</v>
      </c>
      <c r="I344">
        <v>37</v>
      </c>
      <c r="J344">
        <v>40</v>
      </c>
      <c r="K344">
        <v>31</v>
      </c>
      <c r="L344">
        <v>51</v>
      </c>
      <c r="M344">
        <v>51</v>
      </c>
      <c r="N344">
        <v>48</v>
      </c>
      <c r="O344">
        <v>50</v>
      </c>
      <c r="P344">
        <v>38</v>
      </c>
      <c r="Q344">
        <v>35</v>
      </c>
      <c r="R344">
        <v>44</v>
      </c>
      <c r="S344">
        <v>33</v>
      </c>
      <c r="T344">
        <v>45</v>
      </c>
      <c r="U344">
        <v>58</v>
      </c>
      <c r="V344" t="str">
        <f t="shared" si="1"/>
        <v>Flight 3</v>
      </c>
    </row>
    <row r="345" spans="1:22" x14ac:dyDescent="0.25">
      <c r="A345" t="s">
        <v>331</v>
      </c>
      <c r="B345" t="s">
        <v>250</v>
      </c>
      <c r="C345" t="s">
        <v>547</v>
      </c>
      <c r="D345">
        <v>49</v>
      </c>
      <c r="E345">
        <v>46</v>
      </c>
      <c r="F345">
        <v>67</v>
      </c>
      <c r="G345">
        <v>57</v>
      </c>
      <c r="H345">
        <v>44</v>
      </c>
      <c r="I345">
        <v>32</v>
      </c>
      <c r="J345">
        <v>46</v>
      </c>
      <c r="K345">
        <v>38</v>
      </c>
      <c r="L345">
        <v>53</v>
      </c>
      <c r="M345">
        <v>58</v>
      </c>
      <c r="N345">
        <v>56</v>
      </c>
      <c r="O345">
        <v>60</v>
      </c>
      <c r="P345">
        <v>47</v>
      </c>
      <c r="Q345">
        <v>36</v>
      </c>
      <c r="R345">
        <v>57</v>
      </c>
      <c r="S345">
        <v>37</v>
      </c>
      <c r="T345">
        <v>48</v>
      </c>
      <c r="U345">
        <v>72</v>
      </c>
      <c r="V345" t="str">
        <f t="shared" si="1"/>
        <v>Flight 3</v>
      </c>
    </row>
    <row r="346" spans="1:22" x14ac:dyDescent="0.25">
      <c r="A346" t="s">
        <v>334</v>
      </c>
      <c r="B346" t="s">
        <v>335</v>
      </c>
      <c r="C346" t="s">
        <v>524</v>
      </c>
      <c r="D346">
        <v>35</v>
      </c>
      <c r="E346">
        <v>34</v>
      </c>
      <c r="F346">
        <v>38</v>
      </c>
      <c r="G346">
        <v>35</v>
      </c>
      <c r="H346">
        <v>33</v>
      </c>
      <c r="I346">
        <v>21</v>
      </c>
      <c r="J346">
        <v>33</v>
      </c>
      <c r="K346">
        <v>26</v>
      </c>
      <c r="L346">
        <v>35</v>
      </c>
      <c r="M346">
        <v>43</v>
      </c>
      <c r="N346">
        <v>45</v>
      </c>
      <c r="O346">
        <v>45</v>
      </c>
      <c r="P346">
        <v>38</v>
      </c>
      <c r="Q346">
        <v>31</v>
      </c>
      <c r="R346">
        <v>40</v>
      </c>
      <c r="S346">
        <v>33</v>
      </c>
      <c r="T346">
        <v>39</v>
      </c>
      <c r="U346">
        <v>48</v>
      </c>
      <c r="V346" t="str">
        <f t="shared" si="1"/>
        <v>Flight 1</v>
      </c>
    </row>
    <row r="347" spans="1:22" x14ac:dyDescent="0.25">
      <c r="A347" t="s">
        <v>336</v>
      </c>
      <c r="B347" t="s">
        <v>3</v>
      </c>
      <c r="C347" t="s">
        <v>528</v>
      </c>
      <c r="D347">
        <v>38</v>
      </c>
      <c r="E347">
        <v>31</v>
      </c>
      <c r="F347">
        <v>43</v>
      </c>
      <c r="G347">
        <v>30</v>
      </c>
      <c r="H347">
        <v>31</v>
      </c>
      <c r="I347">
        <v>24</v>
      </c>
      <c r="J347">
        <v>30</v>
      </c>
      <c r="K347">
        <v>20</v>
      </c>
      <c r="L347">
        <v>36</v>
      </c>
      <c r="M347">
        <v>44</v>
      </c>
      <c r="N347">
        <v>45</v>
      </c>
      <c r="O347">
        <v>47</v>
      </c>
      <c r="P347">
        <v>36</v>
      </c>
      <c r="Q347">
        <v>32</v>
      </c>
      <c r="R347">
        <v>41</v>
      </c>
      <c r="S347">
        <v>33</v>
      </c>
      <c r="T347">
        <v>39</v>
      </c>
      <c r="U347">
        <v>49</v>
      </c>
      <c r="V347" t="str">
        <f t="shared" si="1"/>
        <v>Flight 1</v>
      </c>
    </row>
    <row r="348" spans="1:22" x14ac:dyDescent="0.25">
      <c r="A348" t="s">
        <v>337</v>
      </c>
      <c r="B348" t="s">
        <v>22</v>
      </c>
      <c r="C348" t="s">
        <v>525</v>
      </c>
      <c r="D348">
        <v>37</v>
      </c>
      <c r="E348">
        <v>27</v>
      </c>
      <c r="F348">
        <v>43</v>
      </c>
      <c r="G348">
        <v>40</v>
      </c>
      <c r="H348">
        <v>28</v>
      </c>
      <c r="I348">
        <v>22</v>
      </c>
      <c r="J348">
        <v>32</v>
      </c>
      <c r="K348">
        <v>26</v>
      </c>
      <c r="L348">
        <v>39</v>
      </c>
      <c r="M348">
        <v>38</v>
      </c>
      <c r="N348">
        <v>34</v>
      </c>
      <c r="O348">
        <v>40</v>
      </c>
      <c r="P348">
        <v>30</v>
      </c>
      <c r="Q348">
        <v>25</v>
      </c>
      <c r="R348">
        <v>36</v>
      </c>
      <c r="S348">
        <v>27</v>
      </c>
      <c r="T348">
        <v>34</v>
      </c>
      <c r="U348">
        <v>43</v>
      </c>
      <c r="V348" t="str">
        <f t="shared" si="1"/>
        <v>Flight 1</v>
      </c>
    </row>
    <row r="349" spans="1:22" x14ac:dyDescent="0.25">
      <c r="A349" t="s">
        <v>338</v>
      </c>
      <c r="B349" t="s">
        <v>33</v>
      </c>
      <c r="C349" t="s">
        <v>529</v>
      </c>
      <c r="D349">
        <v>31</v>
      </c>
      <c r="E349">
        <v>23</v>
      </c>
      <c r="F349">
        <v>30</v>
      </c>
      <c r="G349">
        <v>23</v>
      </c>
      <c r="H349">
        <v>21</v>
      </c>
      <c r="I349">
        <v>21</v>
      </c>
      <c r="J349">
        <v>24</v>
      </c>
      <c r="K349">
        <v>16</v>
      </c>
      <c r="L349">
        <v>24</v>
      </c>
      <c r="M349">
        <v>36</v>
      </c>
      <c r="N349">
        <v>36</v>
      </c>
      <c r="O349">
        <v>38</v>
      </c>
      <c r="P349">
        <v>28</v>
      </c>
      <c r="Q349">
        <v>29</v>
      </c>
      <c r="R349">
        <v>32</v>
      </c>
      <c r="S349">
        <v>28</v>
      </c>
      <c r="T349">
        <v>34</v>
      </c>
      <c r="U349">
        <v>40</v>
      </c>
      <c r="V349" t="str">
        <f t="shared" si="1"/>
        <v>Flight 1</v>
      </c>
    </row>
    <row r="350" spans="1:22" x14ac:dyDescent="0.25">
      <c r="A350" t="s">
        <v>340</v>
      </c>
      <c r="B350" t="s">
        <v>48</v>
      </c>
      <c r="C350" t="s">
        <v>530</v>
      </c>
      <c r="D350">
        <v>32</v>
      </c>
      <c r="E350">
        <v>26</v>
      </c>
      <c r="F350">
        <v>39</v>
      </c>
      <c r="G350">
        <v>28</v>
      </c>
      <c r="H350">
        <v>29</v>
      </c>
      <c r="I350">
        <v>22</v>
      </c>
      <c r="J350">
        <v>25</v>
      </c>
      <c r="K350">
        <v>22</v>
      </c>
      <c r="L350">
        <v>34</v>
      </c>
      <c r="M350">
        <v>30</v>
      </c>
      <c r="N350">
        <v>32</v>
      </c>
      <c r="O350">
        <v>36</v>
      </c>
      <c r="P350">
        <v>25</v>
      </c>
      <c r="Q350">
        <v>21</v>
      </c>
      <c r="R350">
        <v>29</v>
      </c>
      <c r="S350">
        <v>18</v>
      </c>
      <c r="T350">
        <v>30</v>
      </c>
      <c r="U350">
        <v>38</v>
      </c>
      <c r="V350" t="str">
        <f t="shared" si="1"/>
        <v>Flight 1</v>
      </c>
    </row>
    <row r="351" spans="1:22" x14ac:dyDescent="0.25">
      <c r="A351" t="s">
        <v>341</v>
      </c>
      <c r="B351" t="s">
        <v>57</v>
      </c>
      <c r="C351" t="s">
        <v>527</v>
      </c>
      <c r="D351">
        <v>38</v>
      </c>
      <c r="E351">
        <v>30</v>
      </c>
      <c r="F351">
        <v>45</v>
      </c>
      <c r="G351">
        <v>36</v>
      </c>
      <c r="H351">
        <v>32</v>
      </c>
      <c r="I351">
        <v>24</v>
      </c>
      <c r="J351">
        <v>34</v>
      </c>
      <c r="K351">
        <v>26</v>
      </c>
      <c r="L351">
        <v>39</v>
      </c>
      <c r="M351">
        <v>45</v>
      </c>
      <c r="N351">
        <v>44</v>
      </c>
      <c r="O351">
        <v>47</v>
      </c>
      <c r="P351">
        <v>35</v>
      </c>
      <c r="Q351">
        <v>31</v>
      </c>
      <c r="R351">
        <v>37</v>
      </c>
      <c r="S351">
        <v>32</v>
      </c>
      <c r="T351">
        <v>47</v>
      </c>
      <c r="U351">
        <v>51</v>
      </c>
      <c r="V351" t="str">
        <f t="shared" si="1"/>
        <v>Flight 1</v>
      </c>
    </row>
    <row r="352" spans="1:22" x14ac:dyDescent="0.25">
      <c r="A352" t="s">
        <v>342</v>
      </c>
      <c r="B352" t="s">
        <v>64</v>
      </c>
      <c r="C352" t="s">
        <v>546</v>
      </c>
      <c r="D352">
        <v>44</v>
      </c>
      <c r="E352">
        <v>31</v>
      </c>
      <c r="F352">
        <v>42</v>
      </c>
      <c r="G352">
        <v>35</v>
      </c>
      <c r="H352">
        <v>33</v>
      </c>
      <c r="I352">
        <v>23</v>
      </c>
      <c r="J352">
        <v>28</v>
      </c>
      <c r="K352">
        <v>28</v>
      </c>
      <c r="L352">
        <v>35</v>
      </c>
      <c r="M352">
        <v>41</v>
      </c>
      <c r="N352">
        <v>39</v>
      </c>
      <c r="O352">
        <v>42</v>
      </c>
      <c r="P352">
        <v>33</v>
      </c>
      <c r="Q352">
        <v>22</v>
      </c>
      <c r="R352">
        <v>38</v>
      </c>
      <c r="S352">
        <v>31</v>
      </c>
      <c r="T352">
        <v>36</v>
      </c>
      <c r="U352">
        <v>49</v>
      </c>
      <c r="V352" t="str">
        <f t="shared" si="1"/>
        <v>Flight 2</v>
      </c>
    </row>
    <row r="353" spans="1:22" x14ac:dyDescent="0.25">
      <c r="A353" t="s">
        <v>344</v>
      </c>
      <c r="B353" t="s">
        <v>73</v>
      </c>
      <c r="C353" t="s">
        <v>539</v>
      </c>
      <c r="D353">
        <v>33</v>
      </c>
      <c r="E353">
        <v>24</v>
      </c>
      <c r="F353">
        <v>39</v>
      </c>
      <c r="G353">
        <v>27</v>
      </c>
      <c r="H353">
        <v>23</v>
      </c>
      <c r="I353">
        <v>23</v>
      </c>
      <c r="J353">
        <v>23</v>
      </c>
      <c r="K353">
        <v>17</v>
      </c>
      <c r="L353">
        <v>27</v>
      </c>
      <c r="M353">
        <v>40</v>
      </c>
      <c r="N353">
        <v>50</v>
      </c>
      <c r="O353">
        <v>48</v>
      </c>
      <c r="P353">
        <v>37</v>
      </c>
      <c r="Q353">
        <v>35</v>
      </c>
      <c r="R353">
        <v>41</v>
      </c>
      <c r="S353">
        <v>35</v>
      </c>
      <c r="T353">
        <v>43</v>
      </c>
      <c r="U353">
        <v>53</v>
      </c>
      <c r="V353" t="str">
        <f t="shared" si="1"/>
        <v>Flight 2</v>
      </c>
    </row>
    <row r="354" spans="1:22" x14ac:dyDescent="0.25">
      <c r="A354" t="s">
        <v>347</v>
      </c>
      <c r="B354" t="s">
        <v>79</v>
      </c>
      <c r="C354" t="s">
        <v>535</v>
      </c>
      <c r="D354">
        <v>29</v>
      </c>
      <c r="E354">
        <v>24</v>
      </c>
      <c r="F354">
        <v>39</v>
      </c>
      <c r="G354">
        <v>27</v>
      </c>
      <c r="H354">
        <v>23</v>
      </c>
      <c r="I354">
        <v>21</v>
      </c>
      <c r="J354">
        <v>23</v>
      </c>
      <c r="K354">
        <v>20</v>
      </c>
      <c r="L354">
        <v>35</v>
      </c>
      <c r="M354">
        <v>43</v>
      </c>
      <c r="N354">
        <v>42</v>
      </c>
      <c r="O354">
        <v>47</v>
      </c>
      <c r="P354">
        <v>33</v>
      </c>
      <c r="Q354">
        <v>29</v>
      </c>
      <c r="R354">
        <v>44</v>
      </c>
      <c r="S354">
        <v>32</v>
      </c>
      <c r="T354">
        <v>35</v>
      </c>
      <c r="U354">
        <v>43</v>
      </c>
      <c r="V354" t="str">
        <f t="shared" si="1"/>
        <v>Flight 2</v>
      </c>
    </row>
    <row r="355" spans="1:22" x14ac:dyDescent="0.25">
      <c r="A355" t="s">
        <v>349</v>
      </c>
      <c r="B355" t="s">
        <v>192</v>
      </c>
      <c r="C355" t="s">
        <v>544</v>
      </c>
      <c r="D355">
        <v>43</v>
      </c>
      <c r="E355">
        <v>34</v>
      </c>
      <c r="F355">
        <v>50</v>
      </c>
      <c r="G355">
        <v>34</v>
      </c>
      <c r="H355">
        <v>36</v>
      </c>
      <c r="I355">
        <v>27</v>
      </c>
      <c r="J355">
        <v>33</v>
      </c>
      <c r="K355">
        <v>24</v>
      </c>
      <c r="L355">
        <v>39</v>
      </c>
      <c r="M355">
        <v>45</v>
      </c>
      <c r="N355">
        <v>48</v>
      </c>
      <c r="O355">
        <v>56</v>
      </c>
      <c r="P355">
        <v>38</v>
      </c>
      <c r="Q355">
        <v>32</v>
      </c>
      <c r="R355">
        <v>47</v>
      </c>
      <c r="S355">
        <v>36</v>
      </c>
      <c r="T355">
        <v>38</v>
      </c>
      <c r="U355">
        <v>56</v>
      </c>
      <c r="V355" t="str">
        <f t="shared" si="1"/>
        <v>Flight 2</v>
      </c>
    </row>
    <row r="356" spans="1:22" x14ac:dyDescent="0.25">
      <c r="A356" t="s">
        <v>350</v>
      </c>
      <c r="B356" t="s">
        <v>82</v>
      </c>
      <c r="C356" t="s">
        <v>557</v>
      </c>
      <c r="D356">
        <v>41</v>
      </c>
      <c r="E356">
        <v>31</v>
      </c>
      <c r="F356">
        <v>46</v>
      </c>
      <c r="G356">
        <v>41</v>
      </c>
      <c r="H356">
        <v>33</v>
      </c>
      <c r="I356">
        <v>28</v>
      </c>
      <c r="J356">
        <v>37</v>
      </c>
      <c r="K356">
        <v>23</v>
      </c>
      <c r="L356">
        <v>41</v>
      </c>
      <c r="M356">
        <v>49</v>
      </c>
      <c r="N356">
        <v>49</v>
      </c>
      <c r="O356">
        <v>57</v>
      </c>
      <c r="P356">
        <v>41</v>
      </c>
      <c r="Q356">
        <v>35</v>
      </c>
      <c r="R356">
        <v>48</v>
      </c>
      <c r="S356">
        <v>29</v>
      </c>
      <c r="T356">
        <v>46</v>
      </c>
      <c r="U356">
        <v>58</v>
      </c>
      <c r="V356" t="str">
        <f t="shared" si="1"/>
        <v>Flight 3</v>
      </c>
    </row>
    <row r="357" spans="1:22" x14ac:dyDescent="0.25">
      <c r="A357" t="s">
        <v>351</v>
      </c>
      <c r="B357" t="s">
        <v>84</v>
      </c>
      <c r="C357" t="s">
        <v>556</v>
      </c>
      <c r="D357">
        <v>41</v>
      </c>
      <c r="E357">
        <v>32</v>
      </c>
      <c r="F357">
        <v>46</v>
      </c>
      <c r="G357">
        <v>36</v>
      </c>
      <c r="H357">
        <v>34</v>
      </c>
      <c r="I357">
        <v>28</v>
      </c>
      <c r="J357">
        <v>36</v>
      </c>
      <c r="K357">
        <v>26</v>
      </c>
      <c r="L357">
        <v>40</v>
      </c>
      <c r="M357">
        <v>49</v>
      </c>
      <c r="N357">
        <v>51</v>
      </c>
      <c r="O357">
        <v>55</v>
      </c>
      <c r="P357">
        <v>39</v>
      </c>
      <c r="Q357">
        <v>36</v>
      </c>
      <c r="R357">
        <v>47</v>
      </c>
      <c r="S357">
        <v>34</v>
      </c>
      <c r="T357">
        <v>47</v>
      </c>
      <c r="U357">
        <v>57</v>
      </c>
      <c r="V357" t="str">
        <f t="shared" si="1"/>
        <v>Flight 3</v>
      </c>
    </row>
    <row r="358" spans="1:22" x14ac:dyDescent="0.25">
      <c r="A358" t="s">
        <v>352</v>
      </c>
      <c r="B358" t="s">
        <v>201</v>
      </c>
      <c r="C358" t="s">
        <v>533</v>
      </c>
      <c r="D358">
        <v>47</v>
      </c>
      <c r="E358">
        <v>33</v>
      </c>
      <c r="F358">
        <v>43</v>
      </c>
      <c r="G358">
        <v>40</v>
      </c>
      <c r="H358">
        <v>35</v>
      </c>
      <c r="I358">
        <v>30</v>
      </c>
      <c r="J358">
        <v>36</v>
      </c>
      <c r="K358">
        <v>26</v>
      </c>
      <c r="L358">
        <v>37</v>
      </c>
      <c r="M358">
        <v>50</v>
      </c>
      <c r="N358">
        <v>41</v>
      </c>
      <c r="O358">
        <v>50</v>
      </c>
      <c r="P358">
        <v>37</v>
      </c>
      <c r="Q358">
        <v>34</v>
      </c>
      <c r="R358">
        <v>39</v>
      </c>
      <c r="S358">
        <v>33</v>
      </c>
      <c r="T358">
        <v>45</v>
      </c>
      <c r="U358">
        <v>58</v>
      </c>
      <c r="V358" t="str">
        <f t="shared" si="1"/>
        <v>Flight 1</v>
      </c>
    </row>
    <row r="359" spans="1:22" x14ac:dyDescent="0.25">
      <c r="A359" t="s">
        <v>353</v>
      </c>
      <c r="B359" t="s">
        <v>203</v>
      </c>
      <c r="C359" t="s">
        <v>558</v>
      </c>
      <c r="D359">
        <v>39</v>
      </c>
      <c r="E359">
        <v>28</v>
      </c>
      <c r="F359">
        <v>41</v>
      </c>
      <c r="G359">
        <v>34</v>
      </c>
      <c r="H359">
        <v>25</v>
      </c>
      <c r="I359">
        <v>22</v>
      </c>
      <c r="J359">
        <v>31</v>
      </c>
      <c r="K359">
        <v>21</v>
      </c>
      <c r="L359">
        <v>38</v>
      </c>
      <c r="M359">
        <v>50</v>
      </c>
      <c r="N359">
        <v>53</v>
      </c>
      <c r="O359">
        <v>54</v>
      </c>
      <c r="P359">
        <v>39</v>
      </c>
      <c r="Q359">
        <v>35</v>
      </c>
      <c r="R359">
        <v>44</v>
      </c>
      <c r="S359">
        <v>38</v>
      </c>
      <c r="T359">
        <v>47</v>
      </c>
      <c r="U359">
        <v>62</v>
      </c>
      <c r="V359" t="str">
        <f t="shared" si="1"/>
        <v>Flight 3</v>
      </c>
    </row>
    <row r="360" spans="1:22" x14ac:dyDescent="0.25">
      <c r="A360" t="s">
        <v>354</v>
      </c>
      <c r="B360" t="s">
        <v>92</v>
      </c>
      <c r="C360" t="s">
        <v>541</v>
      </c>
      <c r="D360">
        <v>37</v>
      </c>
      <c r="E360">
        <v>32</v>
      </c>
      <c r="F360">
        <v>48</v>
      </c>
      <c r="G360">
        <v>38</v>
      </c>
      <c r="H360">
        <v>37</v>
      </c>
      <c r="I360">
        <v>28</v>
      </c>
      <c r="J360">
        <v>29</v>
      </c>
      <c r="K360">
        <v>23</v>
      </c>
      <c r="L360">
        <v>36</v>
      </c>
      <c r="M360">
        <v>49</v>
      </c>
      <c r="N360">
        <v>52</v>
      </c>
      <c r="O360">
        <v>50</v>
      </c>
      <c r="P360">
        <v>36</v>
      </c>
      <c r="Q360">
        <v>33</v>
      </c>
      <c r="R360">
        <v>42</v>
      </c>
      <c r="S360">
        <v>34</v>
      </c>
      <c r="T360">
        <v>41</v>
      </c>
      <c r="U360">
        <v>51</v>
      </c>
      <c r="V360" t="str">
        <f t="shared" si="1"/>
        <v>Flight 2</v>
      </c>
    </row>
    <row r="361" spans="1:22" x14ac:dyDescent="0.25">
      <c r="A361" t="s">
        <v>355</v>
      </c>
      <c r="B361" t="s">
        <v>96</v>
      </c>
      <c r="C361" t="s">
        <v>537</v>
      </c>
      <c r="D361">
        <v>33</v>
      </c>
      <c r="E361">
        <v>31</v>
      </c>
      <c r="F361">
        <v>54</v>
      </c>
      <c r="G361">
        <v>41</v>
      </c>
      <c r="H361">
        <v>29</v>
      </c>
      <c r="I361">
        <v>25</v>
      </c>
      <c r="J361">
        <v>32</v>
      </c>
      <c r="K361">
        <v>22</v>
      </c>
      <c r="L361">
        <v>46</v>
      </c>
      <c r="M361">
        <v>46</v>
      </c>
      <c r="N361">
        <v>42</v>
      </c>
      <c r="O361">
        <v>44</v>
      </c>
      <c r="P361">
        <v>42</v>
      </c>
      <c r="Q361">
        <v>33</v>
      </c>
      <c r="R361">
        <v>43</v>
      </c>
      <c r="S361">
        <v>41</v>
      </c>
      <c r="T361">
        <v>53</v>
      </c>
      <c r="U361">
        <v>45</v>
      </c>
      <c r="V361" t="str">
        <f t="shared" si="1"/>
        <v>Flight 2</v>
      </c>
    </row>
    <row r="362" spans="1:22" x14ac:dyDescent="0.25">
      <c r="A362" t="s">
        <v>357</v>
      </c>
      <c r="B362" t="s">
        <v>111</v>
      </c>
      <c r="C362" t="s">
        <v>531</v>
      </c>
      <c r="D362">
        <v>39</v>
      </c>
      <c r="E362">
        <v>37</v>
      </c>
      <c r="F362">
        <v>50</v>
      </c>
      <c r="G362">
        <v>41</v>
      </c>
      <c r="H362">
        <v>33</v>
      </c>
      <c r="I362">
        <v>24</v>
      </c>
      <c r="J362">
        <v>28</v>
      </c>
      <c r="K362">
        <v>21</v>
      </c>
      <c r="L362">
        <v>38</v>
      </c>
      <c r="M362">
        <v>49</v>
      </c>
      <c r="N362">
        <v>46</v>
      </c>
      <c r="O362">
        <v>49</v>
      </c>
      <c r="P362">
        <v>36</v>
      </c>
      <c r="Q362">
        <v>28</v>
      </c>
      <c r="R362">
        <v>43</v>
      </c>
      <c r="S362">
        <v>33</v>
      </c>
      <c r="T362">
        <v>44</v>
      </c>
      <c r="U362">
        <v>50</v>
      </c>
      <c r="V362" t="str">
        <f t="shared" si="1"/>
        <v>Flight 1</v>
      </c>
    </row>
    <row r="363" spans="1:22" x14ac:dyDescent="0.25">
      <c r="A363" t="s">
        <v>358</v>
      </c>
      <c r="B363" t="s">
        <v>114</v>
      </c>
      <c r="C363" t="s">
        <v>543</v>
      </c>
      <c r="D363">
        <v>30</v>
      </c>
      <c r="E363">
        <v>23</v>
      </c>
      <c r="F363">
        <v>34</v>
      </c>
      <c r="G363">
        <v>23</v>
      </c>
      <c r="H363">
        <v>24</v>
      </c>
      <c r="I363">
        <v>17</v>
      </c>
      <c r="J363">
        <v>25</v>
      </c>
      <c r="K363">
        <v>19</v>
      </c>
      <c r="L363">
        <v>34</v>
      </c>
      <c r="M363">
        <v>44</v>
      </c>
      <c r="N363">
        <v>44</v>
      </c>
      <c r="O363">
        <v>52</v>
      </c>
      <c r="P363">
        <v>36</v>
      </c>
      <c r="Q363">
        <v>28</v>
      </c>
      <c r="R363">
        <v>39</v>
      </c>
      <c r="S363">
        <v>30</v>
      </c>
      <c r="T363">
        <v>40</v>
      </c>
      <c r="U363">
        <v>53</v>
      </c>
      <c r="V363" t="str">
        <f t="shared" si="1"/>
        <v>Flight 2</v>
      </c>
    </row>
    <row r="364" spans="1:22" x14ac:dyDescent="0.25">
      <c r="A364" t="s">
        <v>360</v>
      </c>
      <c r="B364" t="s">
        <v>122</v>
      </c>
      <c r="C364" t="s">
        <v>545</v>
      </c>
      <c r="D364">
        <v>36</v>
      </c>
      <c r="E364">
        <v>28</v>
      </c>
      <c r="F364">
        <v>56</v>
      </c>
      <c r="G364">
        <v>33</v>
      </c>
      <c r="H364">
        <v>29</v>
      </c>
      <c r="I364">
        <v>25</v>
      </c>
      <c r="J364">
        <v>33</v>
      </c>
      <c r="K364">
        <v>30</v>
      </c>
      <c r="L364">
        <v>41</v>
      </c>
      <c r="M364">
        <v>43</v>
      </c>
      <c r="N364">
        <v>48</v>
      </c>
      <c r="O364">
        <v>53</v>
      </c>
      <c r="P364">
        <v>36</v>
      </c>
      <c r="Q364">
        <v>32</v>
      </c>
      <c r="R364">
        <v>46</v>
      </c>
      <c r="S364">
        <v>37</v>
      </c>
      <c r="T364">
        <v>40</v>
      </c>
      <c r="U364">
        <v>49</v>
      </c>
      <c r="V364" t="str">
        <f t="shared" si="1"/>
        <v>Flight 2</v>
      </c>
    </row>
    <row r="365" spans="1:22" x14ac:dyDescent="0.25">
      <c r="A365" t="s">
        <v>361</v>
      </c>
      <c r="B365" t="s">
        <v>126</v>
      </c>
      <c r="C365" t="s">
        <v>554</v>
      </c>
      <c r="D365">
        <v>41</v>
      </c>
      <c r="E365">
        <v>34</v>
      </c>
      <c r="F365">
        <v>53</v>
      </c>
      <c r="G365">
        <v>37</v>
      </c>
      <c r="H365">
        <v>34</v>
      </c>
      <c r="I365">
        <v>30</v>
      </c>
      <c r="J365">
        <v>27</v>
      </c>
      <c r="K365">
        <v>23</v>
      </c>
      <c r="L365">
        <v>36</v>
      </c>
      <c r="M365">
        <v>51</v>
      </c>
      <c r="N365">
        <v>52</v>
      </c>
      <c r="O365">
        <v>60</v>
      </c>
      <c r="P365">
        <v>40</v>
      </c>
      <c r="Q365">
        <v>34</v>
      </c>
      <c r="R365">
        <v>46</v>
      </c>
      <c r="S365">
        <v>32</v>
      </c>
      <c r="T365">
        <v>43</v>
      </c>
      <c r="U365">
        <v>60</v>
      </c>
      <c r="V365" t="str">
        <f t="shared" si="1"/>
        <v>Flight 3</v>
      </c>
    </row>
    <row r="366" spans="1:22" x14ac:dyDescent="0.25">
      <c r="A366" t="s">
        <v>362</v>
      </c>
      <c r="B366" t="s">
        <v>132</v>
      </c>
      <c r="C366" t="s">
        <v>553</v>
      </c>
      <c r="D366">
        <v>41</v>
      </c>
      <c r="E366">
        <v>32</v>
      </c>
      <c r="F366">
        <v>48</v>
      </c>
      <c r="G366">
        <v>38</v>
      </c>
      <c r="H366">
        <v>36</v>
      </c>
      <c r="I366">
        <v>30</v>
      </c>
      <c r="J366">
        <v>30</v>
      </c>
      <c r="K366">
        <v>27</v>
      </c>
      <c r="L366">
        <v>36</v>
      </c>
      <c r="M366">
        <v>50</v>
      </c>
      <c r="N366">
        <v>53</v>
      </c>
      <c r="O366">
        <v>58</v>
      </c>
      <c r="P366">
        <v>41</v>
      </c>
      <c r="Q366">
        <v>31</v>
      </c>
      <c r="R366">
        <v>44</v>
      </c>
      <c r="S366">
        <v>32</v>
      </c>
      <c r="T366">
        <v>38</v>
      </c>
      <c r="U366">
        <v>60</v>
      </c>
      <c r="V366" t="str">
        <f t="shared" si="1"/>
        <v>Flight 3</v>
      </c>
    </row>
    <row r="367" spans="1:22" x14ac:dyDescent="0.25">
      <c r="A367" t="s">
        <v>363</v>
      </c>
      <c r="B367" t="s">
        <v>135</v>
      </c>
      <c r="C367" t="s">
        <v>536</v>
      </c>
      <c r="D367">
        <v>40</v>
      </c>
      <c r="E367">
        <v>28</v>
      </c>
      <c r="F367">
        <v>45</v>
      </c>
      <c r="G367">
        <v>40</v>
      </c>
      <c r="H367">
        <v>31</v>
      </c>
      <c r="I367">
        <v>26</v>
      </c>
      <c r="J367">
        <v>31</v>
      </c>
      <c r="K367">
        <v>27</v>
      </c>
      <c r="L367">
        <v>34</v>
      </c>
      <c r="M367">
        <v>47</v>
      </c>
      <c r="N367">
        <v>49</v>
      </c>
      <c r="O367">
        <v>49</v>
      </c>
      <c r="P367">
        <v>40</v>
      </c>
      <c r="Q367">
        <v>32</v>
      </c>
      <c r="R367">
        <v>47</v>
      </c>
      <c r="S367">
        <v>44</v>
      </c>
      <c r="T367">
        <v>49</v>
      </c>
      <c r="U367">
        <v>50</v>
      </c>
      <c r="V367" t="str">
        <f t="shared" si="1"/>
        <v>Flight 2</v>
      </c>
    </row>
    <row r="368" spans="1:22" x14ac:dyDescent="0.25">
      <c r="A368" t="s">
        <v>364</v>
      </c>
      <c r="B368" t="s">
        <v>143</v>
      </c>
      <c r="C368" t="s">
        <v>540</v>
      </c>
      <c r="D368">
        <v>44</v>
      </c>
      <c r="E368">
        <v>32</v>
      </c>
      <c r="F368">
        <v>50</v>
      </c>
      <c r="G368">
        <v>42</v>
      </c>
      <c r="H368">
        <v>32</v>
      </c>
      <c r="I368">
        <v>28</v>
      </c>
      <c r="J368">
        <v>38</v>
      </c>
      <c r="K368">
        <v>24</v>
      </c>
      <c r="L368">
        <v>41</v>
      </c>
      <c r="M368">
        <v>46</v>
      </c>
      <c r="N368">
        <v>53</v>
      </c>
      <c r="O368">
        <v>51</v>
      </c>
      <c r="P368">
        <v>40</v>
      </c>
      <c r="Q368">
        <v>38</v>
      </c>
      <c r="R368">
        <v>48</v>
      </c>
      <c r="S368">
        <v>36</v>
      </c>
      <c r="T368">
        <v>48</v>
      </c>
      <c r="U368">
        <v>63</v>
      </c>
      <c r="V368" t="str">
        <f t="shared" si="1"/>
        <v>Flight 2</v>
      </c>
    </row>
    <row r="369" spans="1:22" x14ac:dyDescent="0.25">
      <c r="A369" t="s">
        <v>365</v>
      </c>
      <c r="B369" t="s">
        <v>146</v>
      </c>
      <c r="C369" t="s">
        <v>552</v>
      </c>
      <c r="D369">
        <v>42</v>
      </c>
      <c r="E369">
        <v>33</v>
      </c>
      <c r="F369">
        <v>46</v>
      </c>
      <c r="G369">
        <v>37</v>
      </c>
      <c r="H369">
        <v>34</v>
      </c>
      <c r="I369">
        <v>31</v>
      </c>
      <c r="J369">
        <v>37</v>
      </c>
      <c r="K369">
        <v>22</v>
      </c>
      <c r="L369">
        <v>42</v>
      </c>
      <c r="M369">
        <v>56</v>
      </c>
      <c r="N369">
        <v>50</v>
      </c>
      <c r="O369">
        <v>55</v>
      </c>
      <c r="P369">
        <v>37</v>
      </c>
      <c r="Q369">
        <v>32</v>
      </c>
      <c r="R369">
        <v>48</v>
      </c>
      <c r="S369">
        <v>39</v>
      </c>
      <c r="T369">
        <v>44</v>
      </c>
      <c r="U369">
        <v>57</v>
      </c>
      <c r="V369" t="str">
        <f t="shared" si="1"/>
        <v>Flight 3</v>
      </c>
    </row>
    <row r="370" spans="1:22" x14ac:dyDescent="0.25">
      <c r="A370" t="s">
        <v>366</v>
      </c>
      <c r="B370" t="s">
        <v>150</v>
      </c>
      <c r="C370" t="s">
        <v>549</v>
      </c>
      <c r="D370">
        <v>49</v>
      </c>
      <c r="E370">
        <v>39</v>
      </c>
      <c r="F370">
        <v>58</v>
      </c>
      <c r="G370">
        <v>42</v>
      </c>
      <c r="H370">
        <v>35</v>
      </c>
      <c r="I370">
        <v>31</v>
      </c>
      <c r="J370">
        <v>40</v>
      </c>
      <c r="K370">
        <v>27</v>
      </c>
      <c r="L370">
        <v>42</v>
      </c>
      <c r="M370">
        <v>48</v>
      </c>
      <c r="N370">
        <v>50</v>
      </c>
      <c r="O370">
        <v>56</v>
      </c>
      <c r="P370">
        <v>39</v>
      </c>
      <c r="Q370">
        <v>30</v>
      </c>
      <c r="R370">
        <v>42</v>
      </c>
      <c r="S370">
        <v>36</v>
      </c>
      <c r="T370">
        <v>49</v>
      </c>
      <c r="U370">
        <v>64</v>
      </c>
      <c r="V370" t="str">
        <f t="shared" si="1"/>
        <v>Flight 3</v>
      </c>
    </row>
    <row r="371" spans="1:22" x14ac:dyDescent="0.25">
      <c r="A371" t="s">
        <v>367</v>
      </c>
      <c r="B371" t="s">
        <v>239</v>
      </c>
      <c r="C371" t="s">
        <v>538</v>
      </c>
      <c r="D371">
        <v>33</v>
      </c>
      <c r="E371">
        <v>26</v>
      </c>
      <c r="F371">
        <v>36</v>
      </c>
      <c r="G371">
        <v>30</v>
      </c>
      <c r="H371">
        <v>25</v>
      </c>
      <c r="I371">
        <v>22</v>
      </c>
      <c r="J371">
        <v>23</v>
      </c>
      <c r="K371">
        <v>22</v>
      </c>
      <c r="L371">
        <v>30</v>
      </c>
      <c r="M371">
        <v>45</v>
      </c>
      <c r="N371">
        <v>41</v>
      </c>
      <c r="O371">
        <v>49</v>
      </c>
      <c r="P371">
        <v>39</v>
      </c>
      <c r="Q371">
        <v>31</v>
      </c>
      <c r="R371">
        <v>46</v>
      </c>
      <c r="S371">
        <v>29</v>
      </c>
      <c r="T371">
        <v>43</v>
      </c>
      <c r="U371">
        <v>46</v>
      </c>
      <c r="V371" t="str">
        <f t="shared" si="1"/>
        <v>Flight 2</v>
      </c>
    </row>
    <row r="372" spans="1:22" x14ac:dyDescent="0.25">
      <c r="A372" t="s">
        <v>368</v>
      </c>
      <c r="B372" t="s">
        <v>297</v>
      </c>
      <c r="C372" t="s">
        <v>542</v>
      </c>
      <c r="D372">
        <v>42</v>
      </c>
      <c r="E372">
        <v>35</v>
      </c>
      <c r="F372">
        <v>45</v>
      </c>
      <c r="G372">
        <v>39</v>
      </c>
      <c r="H372">
        <v>36</v>
      </c>
      <c r="I372">
        <v>27</v>
      </c>
      <c r="J372">
        <v>37</v>
      </c>
      <c r="K372">
        <v>25</v>
      </c>
      <c r="L372">
        <v>41</v>
      </c>
      <c r="M372">
        <v>52</v>
      </c>
      <c r="N372">
        <v>54</v>
      </c>
      <c r="O372">
        <v>53</v>
      </c>
      <c r="P372">
        <v>40</v>
      </c>
      <c r="Q372">
        <v>36</v>
      </c>
      <c r="R372">
        <v>52</v>
      </c>
      <c r="S372">
        <v>41</v>
      </c>
      <c r="T372">
        <v>50</v>
      </c>
      <c r="U372">
        <v>54</v>
      </c>
      <c r="V372" t="str">
        <f t="shared" si="1"/>
        <v>Flight 2</v>
      </c>
    </row>
    <row r="373" spans="1:22" x14ac:dyDescent="0.25">
      <c r="A373" t="s">
        <v>369</v>
      </c>
      <c r="B373" t="s">
        <v>299</v>
      </c>
      <c r="C373" t="s">
        <v>548</v>
      </c>
      <c r="D373">
        <v>44</v>
      </c>
      <c r="E373">
        <v>40</v>
      </c>
      <c r="F373">
        <v>57</v>
      </c>
      <c r="G373">
        <v>39</v>
      </c>
      <c r="H373">
        <v>36</v>
      </c>
      <c r="I373">
        <v>30</v>
      </c>
      <c r="J373">
        <v>35</v>
      </c>
      <c r="K373">
        <v>25</v>
      </c>
      <c r="L373">
        <v>39</v>
      </c>
      <c r="M373">
        <v>54</v>
      </c>
      <c r="N373">
        <v>51</v>
      </c>
      <c r="O373">
        <v>59</v>
      </c>
      <c r="P373">
        <v>46</v>
      </c>
      <c r="Q373">
        <v>30</v>
      </c>
      <c r="R373">
        <v>49</v>
      </c>
      <c r="S373">
        <v>40</v>
      </c>
      <c r="T373">
        <v>43</v>
      </c>
      <c r="U373">
        <v>65</v>
      </c>
      <c r="V373" t="str">
        <f t="shared" ref="V373:V436" si="2">VLOOKUP(C373,$C$742:$E$777,3,FALSE)</f>
        <v>Flight 3</v>
      </c>
    </row>
    <row r="374" spans="1:22" x14ac:dyDescent="0.25">
      <c r="A374" t="s">
        <v>370</v>
      </c>
      <c r="B374" t="s">
        <v>250</v>
      </c>
      <c r="C374" t="s">
        <v>547</v>
      </c>
      <c r="D374">
        <v>46</v>
      </c>
      <c r="E374">
        <v>35</v>
      </c>
      <c r="F374">
        <v>54</v>
      </c>
      <c r="G374">
        <v>42</v>
      </c>
      <c r="H374">
        <v>42</v>
      </c>
      <c r="I374">
        <v>27</v>
      </c>
      <c r="J374">
        <v>37</v>
      </c>
      <c r="K374">
        <v>28</v>
      </c>
      <c r="L374">
        <v>43</v>
      </c>
      <c r="M374">
        <v>66</v>
      </c>
      <c r="N374">
        <v>59</v>
      </c>
      <c r="O374">
        <v>60</v>
      </c>
      <c r="P374">
        <v>47</v>
      </c>
      <c r="Q374">
        <v>37</v>
      </c>
      <c r="R374">
        <v>52</v>
      </c>
      <c r="S374">
        <v>43</v>
      </c>
      <c r="T374">
        <v>52</v>
      </c>
      <c r="U374">
        <v>65</v>
      </c>
      <c r="V374" t="str">
        <f t="shared" si="2"/>
        <v>Flight 3</v>
      </c>
    </row>
    <row r="375" spans="1:22" x14ac:dyDescent="0.25">
      <c r="A375" t="s">
        <v>371</v>
      </c>
      <c r="B375" t="s">
        <v>335</v>
      </c>
      <c r="C375" t="s">
        <v>524</v>
      </c>
      <c r="D375">
        <v>32</v>
      </c>
      <c r="E375">
        <v>26</v>
      </c>
      <c r="F375">
        <v>32</v>
      </c>
      <c r="G375">
        <v>27</v>
      </c>
      <c r="H375">
        <v>27</v>
      </c>
      <c r="I375">
        <v>20</v>
      </c>
      <c r="J375">
        <v>24</v>
      </c>
      <c r="K375">
        <v>22</v>
      </c>
      <c r="L375">
        <v>27</v>
      </c>
      <c r="M375">
        <v>41</v>
      </c>
      <c r="N375">
        <v>42</v>
      </c>
      <c r="O375">
        <v>44</v>
      </c>
      <c r="P375">
        <v>33</v>
      </c>
      <c r="Q375">
        <v>33</v>
      </c>
      <c r="R375">
        <v>37</v>
      </c>
      <c r="S375">
        <v>29</v>
      </c>
      <c r="T375">
        <v>43</v>
      </c>
      <c r="U375">
        <v>45</v>
      </c>
      <c r="V375" t="str">
        <f t="shared" si="2"/>
        <v>Flight 1</v>
      </c>
    </row>
    <row r="376" spans="1:22" x14ac:dyDescent="0.25">
      <c r="A376" t="s">
        <v>372</v>
      </c>
      <c r="B376" t="s">
        <v>373</v>
      </c>
      <c r="C376" t="s">
        <v>551</v>
      </c>
      <c r="D376">
        <v>33</v>
      </c>
      <c r="E376">
        <v>28</v>
      </c>
      <c r="F376">
        <v>39</v>
      </c>
      <c r="G376">
        <v>27</v>
      </c>
      <c r="H376">
        <v>30</v>
      </c>
      <c r="I376">
        <v>20</v>
      </c>
      <c r="J376">
        <v>25</v>
      </c>
      <c r="K376">
        <v>20</v>
      </c>
      <c r="L376">
        <v>33</v>
      </c>
      <c r="M376">
        <v>52</v>
      </c>
      <c r="N376">
        <v>45</v>
      </c>
      <c r="O376">
        <v>58</v>
      </c>
      <c r="P376">
        <v>41</v>
      </c>
      <c r="Q376">
        <v>40</v>
      </c>
      <c r="R376">
        <v>52</v>
      </c>
      <c r="S376">
        <v>43</v>
      </c>
      <c r="T376">
        <v>46</v>
      </c>
      <c r="U376">
        <v>54</v>
      </c>
      <c r="V376" t="str">
        <f t="shared" si="2"/>
        <v>Flight 3</v>
      </c>
    </row>
    <row r="377" spans="1:22" x14ac:dyDescent="0.25">
      <c r="A377" t="s">
        <v>374</v>
      </c>
      <c r="B377" t="s">
        <v>3</v>
      </c>
      <c r="C377" t="s">
        <v>528</v>
      </c>
      <c r="D377">
        <v>33</v>
      </c>
      <c r="E377">
        <v>30</v>
      </c>
      <c r="F377">
        <v>37</v>
      </c>
      <c r="G377">
        <v>33</v>
      </c>
      <c r="H377">
        <v>31</v>
      </c>
      <c r="I377">
        <v>22</v>
      </c>
      <c r="J377">
        <v>23</v>
      </c>
      <c r="K377">
        <v>18</v>
      </c>
      <c r="L377">
        <v>29</v>
      </c>
      <c r="M377">
        <v>43</v>
      </c>
      <c r="N377">
        <v>46</v>
      </c>
      <c r="O377">
        <v>51</v>
      </c>
      <c r="P377">
        <v>37</v>
      </c>
      <c r="Q377">
        <v>32</v>
      </c>
      <c r="R377">
        <v>44</v>
      </c>
      <c r="S377">
        <v>35</v>
      </c>
      <c r="T377">
        <v>41</v>
      </c>
      <c r="U377">
        <v>50</v>
      </c>
      <c r="V377" t="str">
        <f t="shared" si="2"/>
        <v>Flight 1</v>
      </c>
    </row>
    <row r="378" spans="1:22" x14ac:dyDescent="0.25">
      <c r="A378" t="s">
        <v>376</v>
      </c>
      <c r="B378" t="s">
        <v>22</v>
      </c>
      <c r="C378" t="s">
        <v>525</v>
      </c>
      <c r="D378">
        <v>37</v>
      </c>
      <c r="E378">
        <v>28</v>
      </c>
      <c r="F378">
        <v>45</v>
      </c>
      <c r="G378">
        <v>34</v>
      </c>
      <c r="H378">
        <v>31</v>
      </c>
      <c r="I378">
        <v>24</v>
      </c>
      <c r="J378">
        <v>30</v>
      </c>
      <c r="K378">
        <v>23</v>
      </c>
      <c r="L378">
        <v>33</v>
      </c>
      <c r="M378">
        <v>33</v>
      </c>
      <c r="N378">
        <v>33</v>
      </c>
      <c r="O378">
        <v>40</v>
      </c>
      <c r="P378">
        <v>29</v>
      </c>
      <c r="Q378">
        <v>25</v>
      </c>
      <c r="R378">
        <v>32</v>
      </c>
      <c r="S378">
        <v>29</v>
      </c>
      <c r="T378">
        <v>30</v>
      </c>
      <c r="U378">
        <v>30</v>
      </c>
      <c r="V378" t="str">
        <f t="shared" si="2"/>
        <v>Flight 1</v>
      </c>
    </row>
    <row r="379" spans="1:22" x14ac:dyDescent="0.25">
      <c r="A379" t="s">
        <v>377</v>
      </c>
      <c r="B379" t="s">
        <v>33</v>
      </c>
      <c r="C379" t="s">
        <v>529</v>
      </c>
      <c r="D379">
        <v>25</v>
      </c>
      <c r="E379">
        <v>18</v>
      </c>
      <c r="F379">
        <v>27</v>
      </c>
      <c r="G379">
        <v>19</v>
      </c>
      <c r="H379">
        <v>17</v>
      </c>
      <c r="I379">
        <v>16</v>
      </c>
      <c r="J379">
        <v>19</v>
      </c>
      <c r="K379">
        <v>14</v>
      </c>
      <c r="L379">
        <v>19</v>
      </c>
      <c r="M379">
        <v>41</v>
      </c>
      <c r="N379">
        <v>39</v>
      </c>
      <c r="O379">
        <v>44</v>
      </c>
      <c r="P379">
        <v>36</v>
      </c>
      <c r="Q379">
        <v>25</v>
      </c>
      <c r="R379">
        <v>39</v>
      </c>
      <c r="S379">
        <v>30</v>
      </c>
      <c r="T379">
        <v>34</v>
      </c>
      <c r="U379">
        <v>47</v>
      </c>
      <c r="V379" t="str">
        <f t="shared" si="2"/>
        <v>Flight 1</v>
      </c>
    </row>
    <row r="380" spans="1:22" x14ac:dyDescent="0.25">
      <c r="A380" t="s">
        <v>381</v>
      </c>
      <c r="B380" t="s">
        <v>48</v>
      </c>
      <c r="C380" t="s">
        <v>530</v>
      </c>
      <c r="D380">
        <v>40</v>
      </c>
      <c r="E380">
        <v>35</v>
      </c>
      <c r="F380">
        <v>42</v>
      </c>
      <c r="G380">
        <v>36</v>
      </c>
      <c r="H380">
        <v>31</v>
      </c>
      <c r="I380">
        <v>27</v>
      </c>
      <c r="J380">
        <v>34</v>
      </c>
      <c r="K380">
        <v>26</v>
      </c>
      <c r="L380">
        <v>34</v>
      </c>
      <c r="M380">
        <v>45</v>
      </c>
      <c r="N380">
        <v>44</v>
      </c>
      <c r="O380">
        <v>54</v>
      </c>
      <c r="P380">
        <v>35</v>
      </c>
      <c r="Q380">
        <v>32</v>
      </c>
      <c r="R380">
        <v>45</v>
      </c>
      <c r="S380">
        <v>30</v>
      </c>
      <c r="T380">
        <v>39</v>
      </c>
      <c r="U380">
        <v>58</v>
      </c>
      <c r="V380" t="str">
        <f t="shared" si="2"/>
        <v>Flight 1</v>
      </c>
    </row>
    <row r="381" spans="1:22" x14ac:dyDescent="0.25">
      <c r="A381" t="s">
        <v>382</v>
      </c>
      <c r="B381" t="s">
        <v>57</v>
      </c>
      <c r="C381" t="s">
        <v>527</v>
      </c>
      <c r="D381">
        <v>42</v>
      </c>
      <c r="E381">
        <v>28</v>
      </c>
      <c r="F381">
        <v>46</v>
      </c>
      <c r="G381">
        <v>37</v>
      </c>
      <c r="H381">
        <v>32</v>
      </c>
      <c r="I381">
        <v>28</v>
      </c>
      <c r="J381">
        <v>28</v>
      </c>
      <c r="K381">
        <v>21</v>
      </c>
      <c r="L381">
        <v>38</v>
      </c>
      <c r="M381">
        <v>44</v>
      </c>
      <c r="N381">
        <v>47</v>
      </c>
      <c r="O381">
        <v>52</v>
      </c>
      <c r="P381">
        <v>37</v>
      </c>
      <c r="Q381">
        <v>30</v>
      </c>
      <c r="R381">
        <v>40</v>
      </c>
      <c r="S381">
        <v>31</v>
      </c>
      <c r="T381">
        <v>46</v>
      </c>
      <c r="U381">
        <v>49</v>
      </c>
      <c r="V381" t="str">
        <f t="shared" si="2"/>
        <v>Flight 1</v>
      </c>
    </row>
    <row r="382" spans="1:22" x14ac:dyDescent="0.25">
      <c r="A382" t="s">
        <v>383</v>
      </c>
      <c r="B382" t="s">
        <v>64</v>
      </c>
      <c r="C382" t="s">
        <v>546</v>
      </c>
      <c r="D382">
        <v>31</v>
      </c>
      <c r="E382">
        <v>26</v>
      </c>
      <c r="F382">
        <v>39</v>
      </c>
      <c r="G382">
        <v>30</v>
      </c>
      <c r="H382">
        <v>27</v>
      </c>
      <c r="I382">
        <v>22</v>
      </c>
      <c r="J382">
        <v>29</v>
      </c>
      <c r="K382">
        <v>20</v>
      </c>
      <c r="L382">
        <v>36</v>
      </c>
      <c r="M382">
        <v>45</v>
      </c>
      <c r="N382">
        <v>47</v>
      </c>
      <c r="O382">
        <v>48</v>
      </c>
      <c r="P382">
        <v>38</v>
      </c>
      <c r="Q382">
        <v>34</v>
      </c>
      <c r="R382">
        <v>46</v>
      </c>
      <c r="S382">
        <v>33</v>
      </c>
      <c r="T382">
        <v>47</v>
      </c>
      <c r="U382">
        <v>58</v>
      </c>
      <c r="V382" t="str">
        <f t="shared" si="2"/>
        <v>Flight 2</v>
      </c>
    </row>
    <row r="383" spans="1:22" x14ac:dyDescent="0.25">
      <c r="A383" t="s">
        <v>384</v>
      </c>
      <c r="B383" t="s">
        <v>73</v>
      </c>
      <c r="C383" t="s">
        <v>539</v>
      </c>
      <c r="D383">
        <v>33</v>
      </c>
      <c r="E383">
        <v>29</v>
      </c>
      <c r="F383">
        <v>45</v>
      </c>
      <c r="G383">
        <v>31</v>
      </c>
      <c r="H383">
        <v>32</v>
      </c>
      <c r="I383">
        <v>23</v>
      </c>
      <c r="J383">
        <v>30</v>
      </c>
      <c r="K383">
        <v>21</v>
      </c>
      <c r="L383">
        <v>36</v>
      </c>
      <c r="M383">
        <v>43</v>
      </c>
      <c r="N383">
        <v>36</v>
      </c>
      <c r="O383">
        <v>48</v>
      </c>
      <c r="P383">
        <v>36</v>
      </c>
      <c r="Q383">
        <v>26</v>
      </c>
      <c r="R383">
        <v>40</v>
      </c>
      <c r="S383">
        <v>28</v>
      </c>
      <c r="T383">
        <v>39</v>
      </c>
      <c r="U383">
        <v>45</v>
      </c>
      <c r="V383" t="str">
        <f t="shared" si="2"/>
        <v>Flight 2</v>
      </c>
    </row>
    <row r="384" spans="1:22" x14ac:dyDescent="0.25">
      <c r="A384" t="s">
        <v>386</v>
      </c>
      <c r="B384" t="s">
        <v>79</v>
      </c>
      <c r="C384" t="s">
        <v>535</v>
      </c>
      <c r="D384">
        <v>44</v>
      </c>
      <c r="E384">
        <v>38</v>
      </c>
      <c r="F384">
        <v>51</v>
      </c>
      <c r="G384">
        <v>39</v>
      </c>
      <c r="H384">
        <v>36</v>
      </c>
      <c r="I384">
        <v>27</v>
      </c>
      <c r="J384">
        <v>31</v>
      </c>
      <c r="K384">
        <v>23</v>
      </c>
      <c r="L384">
        <v>42</v>
      </c>
      <c r="M384">
        <v>42</v>
      </c>
      <c r="N384">
        <v>39</v>
      </c>
      <c r="O384">
        <v>49</v>
      </c>
      <c r="P384">
        <v>34</v>
      </c>
      <c r="Q384">
        <v>31</v>
      </c>
      <c r="R384">
        <v>42</v>
      </c>
      <c r="S384">
        <v>32</v>
      </c>
      <c r="T384">
        <v>39</v>
      </c>
      <c r="U384">
        <v>51</v>
      </c>
      <c r="V384" t="str">
        <f t="shared" si="2"/>
        <v>Flight 2</v>
      </c>
    </row>
    <row r="385" spans="1:22" x14ac:dyDescent="0.25">
      <c r="A385" t="s">
        <v>387</v>
      </c>
      <c r="B385" t="s">
        <v>192</v>
      </c>
      <c r="C385" t="s">
        <v>544</v>
      </c>
      <c r="D385">
        <v>43</v>
      </c>
      <c r="E385">
        <v>34</v>
      </c>
      <c r="F385">
        <v>51</v>
      </c>
      <c r="G385">
        <v>36</v>
      </c>
      <c r="H385">
        <v>36</v>
      </c>
      <c r="I385">
        <v>25</v>
      </c>
      <c r="J385">
        <v>32</v>
      </c>
      <c r="K385">
        <v>20</v>
      </c>
      <c r="L385">
        <v>40</v>
      </c>
      <c r="M385">
        <v>50</v>
      </c>
      <c r="N385">
        <v>50</v>
      </c>
      <c r="O385">
        <v>57</v>
      </c>
      <c r="P385">
        <v>44</v>
      </c>
      <c r="Q385">
        <v>33</v>
      </c>
      <c r="R385">
        <v>47</v>
      </c>
      <c r="S385">
        <v>34</v>
      </c>
      <c r="T385">
        <v>40</v>
      </c>
      <c r="U385">
        <v>62</v>
      </c>
      <c r="V385" t="str">
        <f t="shared" si="2"/>
        <v>Flight 2</v>
      </c>
    </row>
    <row r="386" spans="1:22" x14ac:dyDescent="0.25">
      <c r="A386" t="s">
        <v>388</v>
      </c>
      <c r="B386" t="s">
        <v>82</v>
      </c>
      <c r="C386" t="s">
        <v>557</v>
      </c>
      <c r="D386">
        <v>38</v>
      </c>
      <c r="E386">
        <v>31</v>
      </c>
      <c r="F386">
        <v>45</v>
      </c>
      <c r="G386">
        <v>34</v>
      </c>
      <c r="H386">
        <v>34</v>
      </c>
      <c r="I386">
        <v>21</v>
      </c>
      <c r="J386">
        <v>28</v>
      </c>
      <c r="K386">
        <v>23</v>
      </c>
      <c r="L386">
        <v>33</v>
      </c>
      <c r="M386">
        <v>49</v>
      </c>
      <c r="N386">
        <v>51</v>
      </c>
      <c r="O386">
        <v>63</v>
      </c>
      <c r="P386">
        <v>43</v>
      </c>
      <c r="Q386">
        <v>33</v>
      </c>
      <c r="R386">
        <v>46</v>
      </c>
      <c r="S386">
        <v>34</v>
      </c>
      <c r="T386">
        <v>46</v>
      </c>
      <c r="U386">
        <v>54</v>
      </c>
      <c r="V386" t="str">
        <f t="shared" si="2"/>
        <v>Flight 3</v>
      </c>
    </row>
    <row r="387" spans="1:22" x14ac:dyDescent="0.25">
      <c r="A387" t="s">
        <v>389</v>
      </c>
      <c r="B387" t="s">
        <v>84</v>
      </c>
      <c r="C387" t="s">
        <v>556</v>
      </c>
      <c r="D387">
        <v>42</v>
      </c>
      <c r="E387">
        <v>37</v>
      </c>
      <c r="F387">
        <v>52</v>
      </c>
      <c r="G387">
        <v>38</v>
      </c>
      <c r="H387">
        <v>42</v>
      </c>
      <c r="I387">
        <v>27</v>
      </c>
      <c r="J387">
        <v>36</v>
      </c>
      <c r="K387">
        <v>27</v>
      </c>
      <c r="L387">
        <v>45</v>
      </c>
      <c r="M387">
        <v>53</v>
      </c>
      <c r="N387">
        <v>47</v>
      </c>
      <c r="O387">
        <v>63</v>
      </c>
      <c r="P387">
        <v>44</v>
      </c>
      <c r="Q387">
        <v>34</v>
      </c>
      <c r="R387">
        <v>50</v>
      </c>
      <c r="S387">
        <v>34</v>
      </c>
      <c r="T387">
        <v>45</v>
      </c>
      <c r="U387">
        <v>67</v>
      </c>
      <c r="V387" t="str">
        <f t="shared" si="2"/>
        <v>Flight 3</v>
      </c>
    </row>
    <row r="388" spans="1:22" x14ac:dyDescent="0.25">
      <c r="A388" t="s">
        <v>391</v>
      </c>
      <c r="B388" t="s">
        <v>201</v>
      </c>
      <c r="C388" t="s">
        <v>533</v>
      </c>
      <c r="D388">
        <v>38</v>
      </c>
      <c r="E388">
        <v>28</v>
      </c>
      <c r="F388">
        <v>40</v>
      </c>
      <c r="G388">
        <v>35</v>
      </c>
      <c r="H388">
        <v>29</v>
      </c>
      <c r="I388">
        <v>27</v>
      </c>
      <c r="J388">
        <v>29</v>
      </c>
      <c r="K388">
        <v>20</v>
      </c>
      <c r="L388">
        <v>32</v>
      </c>
      <c r="M388">
        <v>49</v>
      </c>
      <c r="N388">
        <v>48</v>
      </c>
      <c r="O388">
        <v>53</v>
      </c>
      <c r="P388">
        <v>37</v>
      </c>
      <c r="Q388">
        <v>36</v>
      </c>
      <c r="R388">
        <v>45</v>
      </c>
      <c r="S388">
        <v>37</v>
      </c>
      <c r="T388">
        <v>42</v>
      </c>
      <c r="U388">
        <v>63</v>
      </c>
      <c r="V388" t="str">
        <f t="shared" si="2"/>
        <v>Flight 1</v>
      </c>
    </row>
    <row r="389" spans="1:22" x14ac:dyDescent="0.25">
      <c r="A389" t="s">
        <v>393</v>
      </c>
      <c r="B389" t="s">
        <v>203</v>
      </c>
      <c r="C389" t="s">
        <v>558</v>
      </c>
      <c r="D389">
        <v>38</v>
      </c>
      <c r="E389">
        <v>33</v>
      </c>
      <c r="F389">
        <v>51</v>
      </c>
      <c r="G389">
        <v>38</v>
      </c>
      <c r="H389">
        <v>36</v>
      </c>
      <c r="I389">
        <v>28</v>
      </c>
      <c r="J389">
        <v>33</v>
      </c>
      <c r="K389">
        <v>27</v>
      </c>
      <c r="L389">
        <v>39</v>
      </c>
      <c r="M389">
        <v>38</v>
      </c>
      <c r="N389">
        <v>40</v>
      </c>
      <c r="O389">
        <v>42</v>
      </c>
      <c r="P389">
        <v>33</v>
      </c>
      <c r="Q389">
        <v>30</v>
      </c>
      <c r="R389">
        <v>38</v>
      </c>
      <c r="S389">
        <v>31</v>
      </c>
      <c r="T389">
        <v>35</v>
      </c>
      <c r="U389">
        <v>50</v>
      </c>
      <c r="V389" t="str">
        <f t="shared" si="2"/>
        <v>Flight 3</v>
      </c>
    </row>
    <row r="390" spans="1:22" x14ac:dyDescent="0.25">
      <c r="A390" t="s">
        <v>394</v>
      </c>
      <c r="B390" t="s">
        <v>92</v>
      </c>
      <c r="C390" t="s">
        <v>541</v>
      </c>
      <c r="D390">
        <v>35</v>
      </c>
      <c r="E390">
        <v>32</v>
      </c>
      <c r="F390">
        <v>45</v>
      </c>
      <c r="G390">
        <v>31</v>
      </c>
      <c r="H390">
        <v>31</v>
      </c>
      <c r="I390">
        <v>25</v>
      </c>
      <c r="J390">
        <v>27</v>
      </c>
      <c r="K390">
        <v>24</v>
      </c>
      <c r="L390">
        <v>38</v>
      </c>
      <c r="M390">
        <v>49</v>
      </c>
      <c r="N390">
        <v>48</v>
      </c>
      <c r="O390">
        <v>52</v>
      </c>
      <c r="P390">
        <v>39</v>
      </c>
      <c r="Q390">
        <v>32</v>
      </c>
      <c r="R390">
        <v>46</v>
      </c>
      <c r="S390">
        <v>33</v>
      </c>
      <c r="T390">
        <v>42</v>
      </c>
      <c r="U390">
        <v>56</v>
      </c>
      <c r="V390" t="str">
        <f t="shared" si="2"/>
        <v>Flight 2</v>
      </c>
    </row>
    <row r="391" spans="1:22" x14ac:dyDescent="0.25">
      <c r="A391" t="s">
        <v>395</v>
      </c>
      <c r="B391" t="s">
        <v>96</v>
      </c>
      <c r="C391" t="s">
        <v>537</v>
      </c>
      <c r="D391">
        <v>15</v>
      </c>
      <c r="E391">
        <v>13</v>
      </c>
      <c r="F391">
        <v>16</v>
      </c>
      <c r="G391">
        <v>17</v>
      </c>
      <c r="H391">
        <v>14</v>
      </c>
      <c r="I391">
        <v>11</v>
      </c>
      <c r="J391">
        <v>13</v>
      </c>
      <c r="K391">
        <v>9</v>
      </c>
      <c r="L391">
        <v>14</v>
      </c>
      <c r="M391">
        <v>8</v>
      </c>
      <c r="N391">
        <v>10</v>
      </c>
      <c r="O391">
        <v>13</v>
      </c>
      <c r="P391">
        <v>7</v>
      </c>
      <c r="Q391">
        <v>8</v>
      </c>
      <c r="R391">
        <v>12</v>
      </c>
      <c r="S391">
        <v>8</v>
      </c>
      <c r="T391">
        <v>8</v>
      </c>
      <c r="U391">
        <v>10</v>
      </c>
      <c r="V391" t="str">
        <f t="shared" si="2"/>
        <v>Flight 2</v>
      </c>
    </row>
    <row r="392" spans="1:22" x14ac:dyDescent="0.25">
      <c r="A392" t="s">
        <v>401</v>
      </c>
      <c r="B392" t="s">
        <v>111</v>
      </c>
      <c r="C392" t="s">
        <v>531</v>
      </c>
      <c r="D392">
        <v>35</v>
      </c>
      <c r="E392">
        <v>26</v>
      </c>
      <c r="F392">
        <v>38</v>
      </c>
      <c r="G392">
        <v>32</v>
      </c>
      <c r="H392">
        <v>28</v>
      </c>
      <c r="I392">
        <v>23</v>
      </c>
      <c r="J392">
        <v>28</v>
      </c>
      <c r="K392">
        <v>20</v>
      </c>
      <c r="L392">
        <v>29</v>
      </c>
      <c r="M392">
        <v>41</v>
      </c>
      <c r="N392">
        <v>44</v>
      </c>
      <c r="O392">
        <v>45</v>
      </c>
      <c r="P392">
        <v>33</v>
      </c>
      <c r="Q392">
        <v>27</v>
      </c>
      <c r="R392">
        <v>40</v>
      </c>
      <c r="S392">
        <v>28</v>
      </c>
      <c r="T392">
        <v>36</v>
      </c>
      <c r="U392">
        <v>46</v>
      </c>
      <c r="V392" t="str">
        <f t="shared" si="2"/>
        <v>Flight 1</v>
      </c>
    </row>
    <row r="393" spans="1:22" x14ac:dyDescent="0.25">
      <c r="A393" t="s">
        <v>402</v>
      </c>
      <c r="B393" t="s">
        <v>114</v>
      </c>
      <c r="C393" t="s">
        <v>543</v>
      </c>
      <c r="D393">
        <v>37</v>
      </c>
      <c r="E393">
        <v>32</v>
      </c>
      <c r="F393">
        <v>38</v>
      </c>
      <c r="G393">
        <v>32</v>
      </c>
      <c r="H393">
        <v>30</v>
      </c>
      <c r="I393">
        <v>23</v>
      </c>
      <c r="J393">
        <v>31</v>
      </c>
      <c r="K393">
        <v>19</v>
      </c>
      <c r="L393">
        <v>33</v>
      </c>
      <c r="M393">
        <v>51</v>
      </c>
      <c r="N393">
        <v>50</v>
      </c>
      <c r="O393">
        <v>58</v>
      </c>
      <c r="P393">
        <v>43</v>
      </c>
      <c r="Q393">
        <v>33</v>
      </c>
      <c r="R393">
        <v>46</v>
      </c>
      <c r="S393">
        <v>36</v>
      </c>
      <c r="T393">
        <v>43</v>
      </c>
      <c r="U393">
        <v>54</v>
      </c>
      <c r="V393" t="str">
        <f t="shared" si="2"/>
        <v>Flight 2</v>
      </c>
    </row>
    <row r="394" spans="1:22" x14ac:dyDescent="0.25">
      <c r="A394" t="s">
        <v>403</v>
      </c>
      <c r="B394" t="s">
        <v>122</v>
      </c>
      <c r="C394" t="s">
        <v>545</v>
      </c>
      <c r="D394">
        <v>37</v>
      </c>
      <c r="E394">
        <v>35</v>
      </c>
      <c r="F394">
        <v>48</v>
      </c>
      <c r="G394">
        <v>36</v>
      </c>
      <c r="H394">
        <v>36</v>
      </c>
      <c r="I394">
        <v>27</v>
      </c>
      <c r="J394">
        <v>34</v>
      </c>
      <c r="K394">
        <v>28</v>
      </c>
      <c r="L394">
        <v>42</v>
      </c>
      <c r="M394">
        <v>46</v>
      </c>
      <c r="N394">
        <v>52</v>
      </c>
      <c r="O394">
        <v>53</v>
      </c>
      <c r="P394">
        <v>39</v>
      </c>
      <c r="Q394">
        <v>34</v>
      </c>
      <c r="R394">
        <v>48</v>
      </c>
      <c r="S394">
        <v>34</v>
      </c>
      <c r="T394">
        <v>42</v>
      </c>
      <c r="U394">
        <v>51</v>
      </c>
      <c r="V394" t="str">
        <f t="shared" si="2"/>
        <v>Flight 2</v>
      </c>
    </row>
    <row r="395" spans="1:22" x14ac:dyDescent="0.25">
      <c r="A395" t="s">
        <v>404</v>
      </c>
      <c r="B395" t="s">
        <v>126</v>
      </c>
      <c r="C395" t="s">
        <v>554</v>
      </c>
      <c r="D395">
        <v>48</v>
      </c>
      <c r="E395">
        <v>37</v>
      </c>
      <c r="F395">
        <v>54</v>
      </c>
      <c r="G395">
        <v>40</v>
      </c>
      <c r="H395">
        <v>34</v>
      </c>
      <c r="I395">
        <v>27</v>
      </c>
      <c r="J395">
        <v>32</v>
      </c>
      <c r="K395">
        <v>27</v>
      </c>
      <c r="L395">
        <v>45</v>
      </c>
      <c r="M395">
        <v>52</v>
      </c>
      <c r="N395">
        <v>55</v>
      </c>
      <c r="O395">
        <v>58</v>
      </c>
      <c r="P395">
        <v>36</v>
      </c>
      <c r="Q395">
        <v>36</v>
      </c>
      <c r="R395">
        <v>49</v>
      </c>
      <c r="S395">
        <v>32</v>
      </c>
      <c r="T395">
        <v>46</v>
      </c>
      <c r="U395">
        <v>61</v>
      </c>
      <c r="V395" t="str">
        <f t="shared" si="2"/>
        <v>Flight 3</v>
      </c>
    </row>
    <row r="396" spans="1:22" x14ac:dyDescent="0.25">
      <c r="A396" t="s">
        <v>405</v>
      </c>
      <c r="B396" t="s">
        <v>132</v>
      </c>
      <c r="C396" t="s">
        <v>553</v>
      </c>
      <c r="D396">
        <v>36</v>
      </c>
      <c r="E396">
        <v>31</v>
      </c>
      <c r="F396">
        <v>39</v>
      </c>
      <c r="G396">
        <v>34</v>
      </c>
      <c r="H396">
        <v>32</v>
      </c>
      <c r="I396">
        <v>23</v>
      </c>
      <c r="J396">
        <v>30</v>
      </c>
      <c r="K396">
        <v>23</v>
      </c>
      <c r="L396">
        <v>35</v>
      </c>
      <c r="M396">
        <v>41</v>
      </c>
      <c r="N396">
        <v>42</v>
      </c>
      <c r="O396">
        <v>51</v>
      </c>
      <c r="P396">
        <v>37</v>
      </c>
      <c r="Q396">
        <v>31</v>
      </c>
      <c r="R396">
        <v>42</v>
      </c>
      <c r="S396">
        <v>32</v>
      </c>
      <c r="T396">
        <v>43</v>
      </c>
      <c r="U396">
        <v>59</v>
      </c>
      <c r="V396" t="str">
        <f t="shared" si="2"/>
        <v>Flight 3</v>
      </c>
    </row>
    <row r="397" spans="1:22" x14ac:dyDescent="0.25">
      <c r="A397" t="s">
        <v>406</v>
      </c>
      <c r="B397" t="s">
        <v>135</v>
      </c>
      <c r="C397" t="s">
        <v>536</v>
      </c>
      <c r="D397">
        <v>33</v>
      </c>
      <c r="E397">
        <v>27</v>
      </c>
      <c r="F397">
        <v>36</v>
      </c>
      <c r="G397">
        <v>35</v>
      </c>
      <c r="H397">
        <v>25</v>
      </c>
      <c r="I397">
        <v>23</v>
      </c>
      <c r="J397">
        <v>31</v>
      </c>
      <c r="K397">
        <v>21</v>
      </c>
      <c r="L397">
        <v>36</v>
      </c>
      <c r="M397">
        <v>48</v>
      </c>
      <c r="N397">
        <v>45</v>
      </c>
      <c r="O397">
        <v>56</v>
      </c>
      <c r="P397">
        <v>40</v>
      </c>
      <c r="Q397">
        <v>35</v>
      </c>
      <c r="R397">
        <v>48</v>
      </c>
      <c r="S397">
        <v>39</v>
      </c>
      <c r="T397">
        <v>42</v>
      </c>
      <c r="U397">
        <v>60</v>
      </c>
      <c r="V397" t="str">
        <f t="shared" si="2"/>
        <v>Flight 2</v>
      </c>
    </row>
    <row r="398" spans="1:22" x14ac:dyDescent="0.25">
      <c r="A398" t="s">
        <v>407</v>
      </c>
      <c r="B398" t="s">
        <v>143</v>
      </c>
      <c r="C398" t="s">
        <v>540</v>
      </c>
      <c r="D398">
        <v>40</v>
      </c>
      <c r="E398">
        <v>35</v>
      </c>
      <c r="F398">
        <v>51</v>
      </c>
      <c r="G398">
        <v>41</v>
      </c>
      <c r="H398">
        <v>34</v>
      </c>
      <c r="I398">
        <v>30</v>
      </c>
      <c r="J398">
        <v>36</v>
      </c>
      <c r="K398">
        <v>24</v>
      </c>
      <c r="L398">
        <v>42</v>
      </c>
      <c r="M398">
        <v>51</v>
      </c>
      <c r="N398">
        <v>56</v>
      </c>
      <c r="O398">
        <v>63</v>
      </c>
      <c r="P398">
        <v>43</v>
      </c>
      <c r="Q398">
        <v>34</v>
      </c>
      <c r="R398">
        <v>51</v>
      </c>
      <c r="S398">
        <v>35</v>
      </c>
      <c r="T398">
        <v>41</v>
      </c>
      <c r="U398">
        <v>62</v>
      </c>
      <c r="V398" t="str">
        <f t="shared" si="2"/>
        <v>Flight 2</v>
      </c>
    </row>
    <row r="399" spans="1:22" x14ac:dyDescent="0.25">
      <c r="A399" t="s">
        <v>408</v>
      </c>
      <c r="B399" t="s">
        <v>146</v>
      </c>
      <c r="C399" t="s">
        <v>552</v>
      </c>
      <c r="D399">
        <v>47</v>
      </c>
      <c r="E399">
        <v>35</v>
      </c>
      <c r="F399">
        <v>50</v>
      </c>
      <c r="G399">
        <v>40</v>
      </c>
      <c r="H399">
        <v>36</v>
      </c>
      <c r="I399">
        <v>29</v>
      </c>
      <c r="J399">
        <v>33</v>
      </c>
      <c r="K399">
        <v>26</v>
      </c>
      <c r="L399">
        <v>38</v>
      </c>
      <c r="M399">
        <v>52</v>
      </c>
      <c r="N399">
        <v>51</v>
      </c>
      <c r="O399">
        <v>57</v>
      </c>
      <c r="P399">
        <v>44</v>
      </c>
      <c r="Q399">
        <v>38</v>
      </c>
      <c r="R399">
        <v>45</v>
      </c>
      <c r="S399">
        <v>38</v>
      </c>
      <c r="T399">
        <v>44</v>
      </c>
      <c r="U399">
        <v>71</v>
      </c>
      <c r="V399" t="str">
        <f t="shared" si="2"/>
        <v>Flight 3</v>
      </c>
    </row>
    <row r="400" spans="1:22" x14ac:dyDescent="0.25">
      <c r="A400" t="s">
        <v>409</v>
      </c>
      <c r="B400" t="s">
        <v>150</v>
      </c>
      <c r="C400" t="s">
        <v>549</v>
      </c>
      <c r="D400">
        <v>23</v>
      </c>
      <c r="E400">
        <v>21</v>
      </c>
      <c r="F400">
        <v>27</v>
      </c>
      <c r="G400">
        <v>19</v>
      </c>
      <c r="H400">
        <v>21</v>
      </c>
      <c r="I400">
        <v>12</v>
      </c>
      <c r="J400">
        <v>18</v>
      </c>
      <c r="K400">
        <v>10</v>
      </c>
      <c r="L400">
        <v>19</v>
      </c>
      <c r="M400">
        <v>40</v>
      </c>
      <c r="N400">
        <v>37</v>
      </c>
      <c r="O400">
        <v>39</v>
      </c>
      <c r="P400">
        <v>36</v>
      </c>
      <c r="Q400">
        <v>28</v>
      </c>
      <c r="R400">
        <v>38</v>
      </c>
      <c r="S400">
        <v>26</v>
      </c>
      <c r="T400">
        <v>33</v>
      </c>
      <c r="U400">
        <v>43</v>
      </c>
      <c r="V400" t="str">
        <f t="shared" si="2"/>
        <v>Flight 3</v>
      </c>
    </row>
    <row r="401" spans="1:22" x14ac:dyDescent="0.25">
      <c r="A401" t="s">
        <v>415</v>
      </c>
      <c r="B401" t="s">
        <v>239</v>
      </c>
      <c r="C401" t="s">
        <v>538</v>
      </c>
      <c r="D401">
        <v>34</v>
      </c>
      <c r="E401">
        <v>28</v>
      </c>
      <c r="F401">
        <v>48</v>
      </c>
      <c r="G401">
        <v>37</v>
      </c>
      <c r="H401">
        <v>27</v>
      </c>
      <c r="I401">
        <v>26</v>
      </c>
      <c r="J401">
        <v>28</v>
      </c>
      <c r="K401">
        <v>22</v>
      </c>
      <c r="L401">
        <v>38</v>
      </c>
      <c r="M401">
        <v>35</v>
      </c>
      <c r="N401">
        <v>35</v>
      </c>
      <c r="O401">
        <v>44</v>
      </c>
      <c r="P401">
        <v>31</v>
      </c>
      <c r="Q401">
        <v>30</v>
      </c>
      <c r="R401">
        <v>38</v>
      </c>
      <c r="S401">
        <v>28</v>
      </c>
      <c r="T401">
        <v>36</v>
      </c>
      <c r="U401">
        <v>42</v>
      </c>
      <c r="V401" t="str">
        <f t="shared" si="2"/>
        <v>Flight 2</v>
      </c>
    </row>
    <row r="402" spans="1:22" x14ac:dyDescent="0.25">
      <c r="A402" t="s">
        <v>416</v>
      </c>
      <c r="B402" t="s">
        <v>297</v>
      </c>
      <c r="C402" t="s">
        <v>542</v>
      </c>
      <c r="D402">
        <v>45</v>
      </c>
      <c r="E402">
        <v>35</v>
      </c>
      <c r="F402">
        <v>51</v>
      </c>
      <c r="G402">
        <v>43</v>
      </c>
      <c r="H402">
        <v>36</v>
      </c>
      <c r="I402">
        <v>29</v>
      </c>
      <c r="J402">
        <v>34</v>
      </c>
      <c r="K402">
        <v>26</v>
      </c>
      <c r="L402">
        <v>42</v>
      </c>
      <c r="M402">
        <v>51</v>
      </c>
      <c r="N402">
        <v>52</v>
      </c>
      <c r="O402">
        <v>57</v>
      </c>
      <c r="P402">
        <v>41</v>
      </c>
      <c r="Q402">
        <v>37</v>
      </c>
      <c r="R402">
        <v>54</v>
      </c>
      <c r="S402">
        <v>39</v>
      </c>
      <c r="T402">
        <v>46</v>
      </c>
      <c r="U402">
        <v>60</v>
      </c>
      <c r="V402" t="str">
        <f t="shared" si="2"/>
        <v>Flight 2</v>
      </c>
    </row>
    <row r="403" spans="1:22" x14ac:dyDescent="0.25">
      <c r="A403" t="s">
        <v>417</v>
      </c>
      <c r="B403" t="s">
        <v>299</v>
      </c>
      <c r="C403" t="s">
        <v>548</v>
      </c>
      <c r="D403">
        <v>50</v>
      </c>
      <c r="E403">
        <v>37</v>
      </c>
      <c r="F403">
        <v>56</v>
      </c>
      <c r="G403">
        <v>38</v>
      </c>
      <c r="H403">
        <v>44</v>
      </c>
      <c r="I403">
        <v>30</v>
      </c>
      <c r="J403">
        <v>39</v>
      </c>
      <c r="K403">
        <v>25</v>
      </c>
      <c r="L403">
        <v>45</v>
      </c>
      <c r="M403">
        <v>58</v>
      </c>
      <c r="N403">
        <v>61</v>
      </c>
      <c r="O403">
        <v>67</v>
      </c>
      <c r="P403">
        <v>42</v>
      </c>
      <c r="Q403">
        <v>42</v>
      </c>
      <c r="R403">
        <v>49</v>
      </c>
      <c r="S403">
        <v>42</v>
      </c>
      <c r="T403">
        <v>51</v>
      </c>
      <c r="U403">
        <v>70</v>
      </c>
      <c r="V403" t="str">
        <f t="shared" si="2"/>
        <v>Flight 3</v>
      </c>
    </row>
    <row r="404" spans="1:22" x14ac:dyDescent="0.25">
      <c r="A404" t="s">
        <v>419</v>
      </c>
      <c r="B404" t="s">
        <v>250</v>
      </c>
      <c r="C404" t="s">
        <v>547</v>
      </c>
      <c r="D404">
        <v>52</v>
      </c>
      <c r="E404">
        <v>40</v>
      </c>
      <c r="F404">
        <v>51</v>
      </c>
      <c r="G404">
        <v>46</v>
      </c>
      <c r="H404">
        <v>37</v>
      </c>
      <c r="I404">
        <v>32</v>
      </c>
      <c r="J404">
        <v>37</v>
      </c>
      <c r="K404">
        <v>27</v>
      </c>
      <c r="L404">
        <v>46</v>
      </c>
      <c r="M404">
        <v>64</v>
      </c>
      <c r="N404">
        <v>60</v>
      </c>
      <c r="O404">
        <v>63</v>
      </c>
      <c r="P404">
        <v>42</v>
      </c>
      <c r="Q404">
        <v>41</v>
      </c>
      <c r="R404">
        <v>58</v>
      </c>
      <c r="S404">
        <v>39</v>
      </c>
      <c r="T404">
        <v>58</v>
      </c>
      <c r="U404">
        <v>72</v>
      </c>
      <c r="V404" t="str">
        <f t="shared" si="2"/>
        <v>Flight 3</v>
      </c>
    </row>
    <row r="405" spans="1:22" x14ac:dyDescent="0.25">
      <c r="A405" t="s">
        <v>420</v>
      </c>
      <c r="B405" t="s">
        <v>335</v>
      </c>
      <c r="C405" t="s">
        <v>524</v>
      </c>
      <c r="D405">
        <v>39</v>
      </c>
      <c r="E405">
        <v>30</v>
      </c>
      <c r="F405">
        <v>40</v>
      </c>
      <c r="G405">
        <v>38</v>
      </c>
      <c r="H405">
        <v>31</v>
      </c>
      <c r="I405">
        <v>24</v>
      </c>
      <c r="J405">
        <v>30</v>
      </c>
      <c r="K405">
        <v>23</v>
      </c>
      <c r="L405">
        <v>30</v>
      </c>
      <c r="M405">
        <v>44</v>
      </c>
      <c r="N405">
        <v>44</v>
      </c>
      <c r="O405">
        <v>46</v>
      </c>
      <c r="P405">
        <v>32</v>
      </c>
      <c r="Q405">
        <v>30</v>
      </c>
      <c r="R405">
        <v>37</v>
      </c>
      <c r="S405">
        <v>35</v>
      </c>
      <c r="T405">
        <v>42</v>
      </c>
      <c r="U405">
        <v>47</v>
      </c>
      <c r="V405" t="str">
        <f t="shared" si="2"/>
        <v>Flight 1</v>
      </c>
    </row>
    <row r="406" spans="1:22" x14ac:dyDescent="0.25">
      <c r="A406" t="s">
        <v>421</v>
      </c>
      <c r="B406" t="s">
        <v>373</v>
      </c>
      <c r="C406" t="s">
        <v>551</v>
      </c>
      <c r="D406">
        <v>30</v>
      </c>
      <c r="E406">
        <v>27</v>
      </c>
      <c r="F406">
        <v>31</v>
      </c>
      <c r="G406">
        <v>26</v>
      </c>
      <c r="H406">
        <v>29</v>
      </c>
      <c r="I406">
        <v>22</v>
      </c>
      <c r="J406">
        <v>26</v>
      </c>
      <c r="K406">
        <v>24</v>
      </c>
      <c r="L406">
        <v>29</v>
      </c>
      <c r="M406">
        <v>49</v>
      </c>
      <c r="N406">
        <v>43</v>
      </c>
      <c r="O406">
        <v>56</v>
      </c>
      <c r="P406">
        <v>37</v>
      </c>
      <c r="Q406">
        <v>32</v>
      </c>
      <c r="R406">
        <v>46</v>
      </c>
      <c r="S406">
        <v>34</v>
      </c>
      <c r="T406">
        <v>38</v>
      </c>
      <c r="U406">
        <v>50</v>
      </c>
      <c r="V406" t="str">
        <f t="shared" si="2"/>
        <v>Flight 3</v>
      </c>
    </row>
    <row r="407" spans="1:22" x14ac:dyDescent="0.25">
      <c r="A407" t="s">
        <v>422</v>
      </c>
      <c r="B407" t="s">
        <v>423</v>
      </c>
      <c r="C407" t="s">
        <v>550</v>
      </c>
      <c r="D407">
        <v>37</v>
      </c>
      <c r="E407">
        <v>27</v>
      </c>
      <c r="F407">
        <v>46</v>
      </c>
      <c r="G407">
        <v>28</v>
      </c>
      <c r="H407">
        <v>26</v>
      </c>
      <c r="I407">
        <v>20</v>
      </c>
      <c r="J407">
        <v>25</v>
      </c>
      <c r="K407">
        <v>23</v>
      </c>
      <c r="L407">
        <v>33</v>
      </c>
      <c r="M407">
        <v>53</v>
      </c>
      <c r="N407">
        <v>49</v>
      </c>
      <c r="O407">
        <v>59</v>
      </c>
      <c r="P407">
        <v>37</v>
      </c>
      <c r="Q407">
        <v>33</v>
      </c>
      <c r="R407">
        <v>50</v>
      </c>
      <c r="S407">
        <v>35</v>
      </c>
      <c r="T407">
        <v>41</v>
      </c>
      <c r="U407">
        <v>63</v>
      </c>
      <c r="V407" t="str">
        <f t="shared" si="2"/>
        <v>Flight 3</v>
      </c>
    </row>
    <row r="408" spans="1:22" x14ac:dyDescent="0.25">
      <c r="A408" t="s">
        <v>426</v>
      </c>
      <c r="B408" t="s">
        <v>3</v>
      </c>
      <c r="C408" t="s">
        <v>528</v>
      </c>
      <c r="D408">
        <v>50</v>
      </c>
      <c r="E408">
        <v>39</v>
      </c>
      <c r="F408">
        <v>55</v>
      </c>
      <c r="G408">
        <v>47</v>
      </c>
      <c r="H408">
        <v>41</v>
      </c>
      <c r="I408">
        <v>30</v>
      </c>
      <c r="J408">
        <v>38</v>
      </c>
      <c r="K408">
        <v>29</v>
      </c>
      <c r="L408">
        <v>47</v>
      </c>
      <c r="M408">
        <v>47</v>
      </c>
      <c r="N408">
        <v>42</v>
      </c>
      <c r="O408">
        <v>55</v>
      </c>
      <c r="P408">
        <v>34</v>
      </c>
      <c r="Q408">
        <v>29</v>
      </c>
      <c r="R408">
        <v>43</v>
      </c>
      <c r="S408">
        <v>34</v>
      </c>
      <c r="T408">
        <v>38</v>
      </c>
      <c r="U408">
        <v>55</v>
      </c>
      <c r="V408" t="str">
        <f t="shared" si="2"/>
        <v>Flight 1</v>
      </c>
    </row>
    <row r="409" spans="1:22" x14ac:dyDescent="0.25">
      <c r="A409" t="s">
        <v>427</v>
      </c>
      <c r="B409" t="s">
        <v>22</v>
      </c>
      <c r="C409" t="s">
        <v>525</v>
      </c>
      <c r="D409">
        <v>48</v>
      </c>
      <c r="E409">
        <v>34</v>
      </c>
      <c r="F409">
        <v>52</v>
      </c>
      <c r="G409">
        <v>43</v>
      </c>
      <c r="H409">
        <v>37</v>
      </c>
      <c r="I409">
        <v>31</v>
      </c>
      <c r="J409">
        <v>40</v>
      </c>
      <c r="K409">
        <v>27</v>
      </c>
      <c r="L409">
        <v>48</v>
      </c>
      <c r="M409">
        <v>39</v>
      </c>
      <c r="N409">
        <v>43</v>
      </c>
      <c r="O409">
        <v>41</v>
      </c>
      <c r="P409">
        <v>29</v>
      </c>
      <c r="Q409">
        <v>26</v>
      </c>
      <c r="R409">
        <v>35</v>
      </c>
      <c r="S409">
        <v>28</v>
      </c>
      <c r="T409">
        <v>35</v>
      </c>
      <c r="U409">
        <v>43</v>
      </c>
      <c r="V409" t="str">
        <f t="shared" si="2"/>
        <v>Flight 1</v>
      </c>
    </row>
    <row r="410" spans="1:22" x14ac:dyDescent="0.25">
      <c r="A410" t="s">
        <v>428</v>
      </c>
      <c r="B410" t="s">
        <v>33</v>
      </c>
      <c r="C410" t="s">
        <v>529</v>
      </c>
      <c r="D410">
        <v>50</v>
      </c>
      <c r="E410">
        <v>36</v>
      </c>
      <c r="F410">
        <v>49</v>
      </c>
      <c r="G410">
        <v>40</v>
      </c>
      <c r="H410">
        <v>33</v>
      </c>
      <c r="I410">
        <v>27</v>
      </c>
      <c r="J410">
        <v>38</v>
      </c>
      <c r="K410">
        <v>27</v>
      </c>
      <c r="L410">
        <v>44</v>
      </c>
      <c r="M410">
        <v>30</v>
      </c>
      <c r="N410">
        <v>28</v>
      </c>
      <c r="O410">
        <v>34</v>
      </c>
      <c r="P410">
        <v>27</v>
      </c>
      <c r="Q410">
        <v>20</v>
      </c>
      <c r="R410">
        <v>29</v>
      </c>
      <c r="S410">
        <v>19</v>
      </c>
      <c r="T410">
        <v>28</v>
      </c>
      <c r="U410">
        <v>34</v>
      </c>
      <c r="V410" t="str">
        <f t="shared" si="2"/>
        <v>Flight 1</v>
      </c>
    </row>
    <row r="411" spans="1:22" x14ac:dyDescent="0.25">
      <c r="A411" t="s">
        <v>429</v>
      </c>
      <c r="B411" t="s">
        <v>48</v>
      </c>
      <c r="C411" t="s">
        <v>530</v>
      </c>
      <c r="D411">
        <v>50</v>
      </c>
      <c r="E411">
        <v>44</v>
      </c>
      <c r="F411">
        <v>62</v>
      </c>
      <c r="G411">
        <v>45</v>
      </c>
      <c r="H411">
        <v>39</v>
      </c>
      <c r="I411">
        <v>33</v>
      </c>
      <c r="J411">
        <v>42</v>
      </c>
      <c r="K411">
        <v>28</v>
      </c>
      <c r="L411">
        <v>51</v>
      </c>
      <c r="M411">
        <v>40</v>
      </c>
      <c r="N411">
        <v>42</v>
      </c>
      <c r="O411">
        <v>45</v>
      </c>
      <c r="P411">
        <v>31</v>
      </c>
      <c r="Q411">
        <v>25</v>
      </c>
      <c r="R411">
        <v>40</v>
      </c>
      <c r="S411">
        <v>33</v>
      </c>
      <c r="T411">
        <v>34</v>
      </c>
      <c r="U411">
        <v>42</v>
      </c>
      <c r="V411" t="str">
        <f t="shared" si="2"/>
        <v>Flight 1</v>
      </c>
    </row>
    <row r="412" spans="1:22" x14ac:dyDescent="0.25">
      <c r="A412" t="s">
        <v>430</v>
      </c>
      <c r="B412" t="s">
        <v>57</v>
      </c>
      <c r="C412" t="s">
        <v>527</v>
      </c>
      <c r="D412">
        <v>52</v>
      </c>
      <c r="E412">
        <v>40</v>
      </c>
      <c r="F412">
        <v>61</v>
      </c>
      <c r="G412">
        <v>51</v>
      </c>
      <c r="H412">
        <v>41</v>
      </c>
      <c r="I412">
        <v>32</v>
      </c>
      <c r="J412">
        <v>36</v>
      </c>
      <c r="K412">
        <v>29</v>
      </c>
      <c r="L412">
        <v>44</v>
      </c>
      <c r="M412">
        <v>40</v>
      </c>
      <c r="N412">
        <v>42</v>
      </c>
      <c r="O412">
        <v>51</v>
      </c>
      <c r="P412">
        <v>34</v>
      </c>
      <c r="Q412">
        <v>32</v>
      </c>
      <c r="R412">
        <v>40</v>
      </c>
      <c r="S412">
        <v>34</v>
      </c>
      <c r="T412">
        <v>44</v>
      </c>
      <c r="U412">
        <v>48</v>
      </c>
      <c r="V412" t="str">
        <f t="shared" si="2"/>
        <v>Flight 1</v>
      </c>
    </row>
    <row r="413" spans="1:22" x14ac:dyDescent="0.25">
      <c r="A413" t="s">
        <v>431</v>
      </c>
      <c r="B413" t="s">
        <v>64</v>
      </c>
      <c r="C413" t="s">
        <v>546</v>
      </c>
      <c r="D413">
        <v>42</v>
      </c>
      <c r="E413">
        <v>35</v>
      </c>
      <c r="F413">
        <v>44</v>
      </c>
      <c r="G413">
        <v>40</v>
      </c>
      <c r="H413">
        <v>36</v>
      </c>
      <c r="I413">
        <v>29</v>
      </c>
      <c r="J413">
        <v>33</v>
      </c>
      <c r="K413">
        <v>21</v>
      </c>
      <c r="L413">
        <v>38</v>
      </c>
      <c r="M413">
        <v>40</v>
      </c>
      <c r="N413">
        <v>49</v>
      </c>
      <c r="O413">
        <v>54</v>
      </c>
      <c r="P413">
        <v>39</v>
      </c>
      <c r="Q413">
        <v>36</v>
      </c>
      <c r="R413">
        <v>38</v>
      </c>
      <c r="S413">
        <v>33</v>
      </c>
      <c r="T413">
        <v>42</v>
      </c>
      <c r="U413">
        <v>57</v>
      </c>
      <c r="V413" t="str">
        <f t="shared" si="2"/>
        <v>Flight 2</v>
      </c>
    </row>
    <row r="414" spans="1:22" x14ac:dyDescent="0.25">
      <c r="A414" t="s">
        <v>432</v>
      </c>
      <c r="B414" t="s">
        <v>73</v>
      </c>
      <c r="C414" t="s">
        <v>539</v>
      </c>
      <c r="D414">
        <v>43</v>
      </c>
      <c r="E414">
        <v>37</v>
      </c>
      <c r="F414">
        <v>52</v>
      </c>
      <c r="G414">
        <v>42</v>
      </c>
      <c r="H414">
        <v>38</v>
      </c>
      <c r="I414">
        <v>30</v>
      </c>
      <c r="J414">
        <v>40</v>
      </c>
      <c r="K414">
        <v>23</v>
      </c>
      <c r="L414">
        <v>43</v>
      </c>
      <c r="M414">
        <v>47</v>
      </c>
      <c r="N414">
        <v>46</v>
      </c>
      <c r="O414">
        <v>52</v>
      </c>
      <c r="P414">
        <v>36</v>
      </c>
      <c r="Q414">
        <v>33</v>
      </c>
      <c r="R414">
        <v>40</v>
      </c>
      <c r="S414">
        <v>33</v>
      </c>
      <c r="T414">
        <v>45</v>
      </c>
      <c r="U414">
        <v>56</v>
      </c>
      <c r="V414" t="str">
        <f t="shared" si="2"/>
        <v>Flight 2</v>
      </c>
    </row>
    <row r="415" spans="1:22" x14ac:dyDescent="0.25">
      <c r="A415" t="s">
        <v>434</v>
      </c>
      <c r="B415" t="s">
        <v>79</v>
      </c>
      <c r="C415" t="s">
        <v>535</v>
      </c>
      <c r="D415">
        <v>49</v>
      </c>
      <c r="E415">
        <v>42</v>
      </c>
      <c r="F415">
        <v>49</v>
      </c>
      <c r="G415">
        <v>42</v>
      </c>
      <c r="H415">
        <v>40</v>
      </c>
      <c r="I415">
        <v>27</v>
      </c>
      <c r="J415">
        <v>37</v>
      </c>
      <c r="K415">
        <v>27</v>
      </c>
      <c r="L415">
        <v>49</v>
      </c>
      <c r="M415">
        <v>49</v>
      </c>
      <c r="N415">
        <v>53</v>
      </c>
      <c r="O415">
        <v>60</v>
      </c>
      <c r="P415">
        <v>42</v>
      </c>
      <c r="Q415">
        <v>35</v>
      </c>
      <c r="R415">
        <v>49</v>
      </c>
      <c r="S415">
        <v>32</v>
      </c>
      <c r="T415">
        <v>42</v>
      </c>
      <c r="U415">
        <v>59</v>
      </c>
      <c r="V415" t="str">
        <f t="shared" si="2"/>
        <v>Flight 2</v>
      </c>
    </row>
    <row r="416" spans="1:22" x14ac:dyDescent="0.25">
      <c r="A416" t="s">
        <v>435</v>
      </c>
      <c r="B416" t="s">
        <v>192</v>
      </c>
      <c r="C416" t="s">
        <v>544</v>
      </c>
      <c r="D416">
        <v>60</v>
      </c>
      <c r="E416">
        <v>45</v>
      </c>
      <c r="F416">
        <v>59</v>
      </c>
      <c r="G416">
        <v>43</v>
      </c>
      <c r="H416">
        <v>45</v>
      </c>
      <c r="I416">
        <v>36</v>
      </c>
      <c r="J416">
        <v>43</v>
      </c>
      <c r="K416">
        <v>35</v>
      </c>
      <c r="L416">
        <v>47</v>
      </c>
      <c r="M416">
        <v>52</v>
      </c>
      <c r="N416">
        <v>47</v>
      </c>
      <c r="O416">
        <v>52</v>
      </c>
      <c r="P416">
        <v>38</v>
      </c>
      <c r="Q416">
        <v>36</v>
      </c>
      <c r="R416">
        <v>46</v>
      </c>
      <c r="S416">
        <v>34</v>
      </c>
      <c r="T416">
        <v>43</v>
      </c>
      <c r="U416">
        <v>60</v>
      </c>
      <c r="V416" t="str">
        <f t="shared" si="2"/>
        <v>Flight 2</v>
      </c>
    </row>
    <row r="417" spans="1:22" x14ac:dyDescent="0.25">
      <c r="A417" t="s">
        <v>436</v>
      </c>
      <c r="B417" t="s">
        <v>82</v>
      </c>
      <c r="C417" t="s">
        <v>557</v>
      </c>
      <c r="D417">
        <v>54</v>
      </c>
      <c r="E417">
        <v>40</v>
      </c>
      <c r="F417">
        <v>55</v>
      </c>
      <c r="G417">
        <v>50</v>
      </c>
      <c r="H417">
        <v>44</v>
      </c>
      <c r="I417">
        <v>29</v>
      </c>
      <c r="J417">
        <v>38</v>
      </c>
      <c r="K417">
        <v>29</v>
      </c>
      <c r="L417">
        <v>49</v>
      </c>
      <c r="M417">
        <v>47</v>
      </c>
      <c r="N417">
        <v>49</v>
      </c>
      <c r="O417">
        <v>59</v>
      </c>
      <c r="P417">
        <v>42</v>
      </c>
      <c r="Q417">
        <v>35</v>
      </c>
      <c r="R417">
        <v>47</v>
      </c>
      <c r="S417">
        <v>35</v>
      </c>
      <c r="T417">
        <v>44</v>
      </c>
      <c r="U417">
        <v>69</v>
      </c>
      <c r="V417" t="str">
        <f t="shared" si="2"/>
        <v>Flight 3</v>
      </c>
    </row>
    <row r="418" spans="1:22" x14ac:dyDescent="0.25">
      <c r="A418" t="s">
        <v>437</v>
      </c>
      <c r="B418" t="s">
        <v>84</v>
      </c>
      <c r="C418" t="s">
        <v>556</v>
      </c>
      <c r="D418">
        <v>51</v>
      </c>
      <c r="E418">
        <v>38</v>
      </c>
      <c r="F418">
        <v>54</v>
      </c>
      <c r="G418">
        <v>43</v>
      </c>
      <c r="H418">
        <v>44</v>
      </c>
      <c r="I418">
        <v>33</v>
      </c>
      <c r="J418">
        <v>45</v>
      </c>
      <c r="K418">
        <v>31</v>
      </c>
      <c r="L418">
        <v>45</v>
      </c>
      <c r="M418">
        <v>43</v>
      </c>
      <c r="N418">
        <v>46</v>
      </c>
      <c r="O418">
        <v>49</v>
      </c>
      <c r="P418">
        <v>36</v>
      </c>
      <c r="Q418">
        <v>30</v>
      </c>
      <c r="R418">
        <v>43</v>
      </c>
      <c r="S418">
        <v>33</v>
      </c>
      <c r="T418">
        <v>39</v>
      </c>
      <c r="U418">
        <v>55</v>
      </c>
      <c r="V418" t="str">
        <f t="shared" si="2"/>
        <v>Flight 3</v>
      </c>
    </row>
    <row r="419" spans="1:22" x14ac:dyDescent="0.25">
      <c r="A419" t="s">
        <v>438</v>
      </c>
      <c r="B419" t="s">
        <v>201</v>
      </c>
      <c r="C419" t="s">
        <v>533</v>
      </c>
      <c r="D419">
        <v>48</v>
      </c>
      <c r="E419">
        <v>33</v>
      </c>
      <c r="F419">
        <v>52</v>
      </c>
      <c r="G419">
        <v>41</v>
      </c>
      <c r="H419">
        <v>37</v>
      </c>
      <c r="I419">
        <v>32</v>
      </c>
      <c r="J419">
        <v>35</v>
      </c>
      <c r="K419">
        <v>27</v>
      </c>
      <c r="L419">
        <v>43</v>
      </c>
      <c r="M419">
        <v>39</v>
      </c>
      <c r="N419">
        <v>45</v>
      </c>
      <c r="O419">
        <v>44</v>
      </c>
      <c r="P419">
        <v>39</v>
      </c>
      <c r="Q419">
        <v>26</v>
      </c>
      <c r="R419">
        <v>36</v>
      </c>
      <c r="S419">
        <v>33</v>
      </c>
      <c r="T419">
        <v>38</v>
      </c>
      <c r="U419">
        <v>42</v>
      </c>
      <c r="V419" t="str">
        <f t="shared" si="2"/>
        <v>Flight 1</v>
      </c>
    </row>
    <row r="420" spans="1:22" x14ac:dyDescent="0.25">
      <c r="A420" t="s">
        <v>439</v>
      </c>
      <c r="B420" t="s">
        <v>203</v>
      </c>
      <c r="C420" t="s">
        <v>558</v>
      </c>
      <c r="D420">
        <v>53</v>
      </c>
      <c r="E420">
        <v>41</v>
      </c>
      <c r="F420">
        <v>52</v>
      </c>
      <c r="G420">
        <v>48</v>
      </c>
      <c r="H420">
        <v>41</v>
      </c>
      <c r="I420">
        <v>29</v>
      </c>
      <c r="J420">
        <v>39</v>
      </c>
      <c r="K420">
        <v>28</v>
      </c>
      <c r="L420">
        <v>46</v>
      </c>
      <c r="M420">
        <v>50</v>
      </c>
      <c r="N420">
        <v>47</v>
      </c>
      <c r="O420">
        <v>55</v>
      </c>
      <c r="P420">
        <v>44</v>
      </c>
      <c r="Q420">
        <v>33</v>
      </c>
      <c r="R420">
        <v>47</v>
      </c>
      <c r="S420">
        <v>37</v>
      </c>
      <c r="T420">
        <v>46</v>
      </c>
      <c r="U420">
        <v>63</v>
      </c>
      <c r="V420" t="str">
        <f t="shared" si="2"/>
        <v>Flight 3</v>
      </c>
    </row>
    <row r="421" spans="1:22" x14ac:dyDescent="0.25">
      <c r="A421" t="s">
        <v>440</v>
      </c>
      <c r="B421" t="s">
        <v>92</v>
      </c>
      <c r="C421" t="s">
        <v>541</v>
      </c>
      <c r="D421">
        <v>50</v>
      </c>
      <c r="E421">
        <v>44</v>
      </c>
      <c r="F421">
        <v>57</v>
      </c>
      <c r="G421">
        <v>55</v>
      </c>
      <c r="H421">
        <v>47</v>
      </c>
      <c r="I421">
        <v>36</v>
      </c>
      <c r="J421">
        <v>42</v>
      </c>
      <c r="K421">
        <v>31</v>
      </c>
      <c r="L421">
        <v>52</v>
      </c>
      <c r="M421">
        <v>44</v>
      </c>
      <c r="N421">
        <v>46</v>
      </c>
      <c r="O421">
        <v>55</v>
      </c>
      <c r="P421">
        <v>37</v>
      </c>
      <c r="Q421">
        <v>32</v>
      </c>
      <c r="R421">
        <v>42</v>
      </c>
      <c r="S421">
        <v>39</v>
      </c>
      <c r="T421">
        <v>42</v>
      </c>
      <c r="U421">
        <v>59</v>
      </c>
      <c r="V421" t="str">
        <f t="shared" si="2"/>
        <v>Flight 2</v>
      </c>
    </row>
    <row r="422" spans="1:22" x14ac:dyDescent="0.25">
      <c r="A422" t="s">
        <v>441</v>
      </c>
      <c r="B422" t="s">
        <v>96</v>
      </c>
      <c r="C422" t="s">
        <v>537</v>
      </c>
      <c r="D422">
        <v>49</v>
      </c>
      <c r="E422">
        <v>42</v>
      </c>
      <c r="F422">
        <v>57</v>
      </c>
      <c r="G422">
        <v>50</v>
      </c>
      <c r="H422">
        <v>44</v>
      </c>
      <c r="I422">
        <v>34</v>
      </c>
      <c r="J422">
        <v>38</v>
      </c>
      <c r="K422">
        <v>32</v>
      </c>
      <c r="L422">
        <v>52</v>
      </c>
      <c r="M422">
        <v>48</v>
      </c>
      <c r="N422">
        <v>46</v>
      </c>
      <c r="O422">
        <v>50</v>
      </c>
      <c r="P422">
        <v>39</v>
      </c>
      <c r="Q422">
        <v>33</v>
      </c>
      <c r="R422">
        <v>43</v>
      </c>
      <c r="S422">
        <v>31</v>
      </c>
      <c r="T422">
        <v>43</v>
      </c>
      <c r="U422">
        <v>52</v>
      </c>
      <c r="V422" t="str">
        <f t="shared" si="2"/>
        <v>Flight 2</v>
      </c>
    </row>
    <row r="423" spans="1:22" x14ac:dyDescent="0.25">
      <c r="A423" t="s">
        <v>442</v>
      </c>
      <c r="B423" t="s">
        <v>111</v>
      </c>
      <c r="C423" t="s">
        <v>531</v>
      </c>
      <c r="D423">
        <v>53</v>
      </c>
      <c r="E423">
        <v>42</v>
      </c>
      <c r="F423">
        <v>59</v>
      </c>
      <c r="G423">
        <v>51</v>
      </c>
      <c r="H423">
        <v>42</v>
      </c>
      <c r="I423">
        <v>35</v>
      </c>
      <c r="J423">
        <v>39</v>
      </c>
      <c r="K423">
        <v>31</v>
      </c>
      <c r="L423">
        <v>42</v>
      </c>
      <c r="M423">
        <v>40</v>
      </c>
      <c r="N423">
        <v>41</v>
      </c>
      <c r="O423">
        <v>42</v>
      </c>
      <c r="P423">
        <v>37</v>
      </c>
      <c r="Q423">
        <v>30</v>
      </c>
      <c r="R423">
        <v>32</v>
      </c>
      <c r="S423">
        <v>29</v>
      </c>
      <c r="T423">
        <v>37</v>
      </c>
      <c r="U423">
        <v>45</v>
      </c>
      <c r="V423" t="str">
        <f t="shared" si="2"/>
        <v>Flight 1</v>
      </c>
    </row>
    <row r="424" spans="1:22" x14ac:dyDescent="0.25">
      <c r="A424" t="s">
        <v>443</v>
      </c>
      <c r="B424" t="s">
        <v>114</v>
      </c>
      <c r="C424" t="s">
        <v>543</v>
      </c>
      <c r="D424">
        <v>44</v>
      </c>
      <c r="E424">
        <v>33</v>
      </c>
      <c r="F424">
        <v>50</v>
      </c>
      <c r="G424">
        <v>42</v>
      </c>
      <c r="H424">
        <v>34</v>
      </c>
      <c r="I424">
        <v>25</v>
      </c>
      <c r="J424">
        <v>37</v>
      </c>
      <c r="K424">
        <v>25</v>
      </c>
      <c r="L424">
        <v>39</v>
      </c>
      <c r="M424">
        <v>47</v>
      </c>
      <c r="N424">
        <v>50</v>
      </c>
      <c r="O424">
        <v>61</v>
      </c>
      <c r="P424">
        <v>42</v>
      </c>
      <c r="Q424">
        <v>30</v>
      </c>
      <c r="R424">
        <v>47</v>
      </c>
      <c r="S424">
        <v>35</v>
      </c>
      <c r="T424">
        <v>40</v>
      </c>
      <c r="U424">
        <v>59</v>
      </c>
      <c r="V424" t="str">
        <f t="shared" si="2"/>
        <v>Flight 2</v>
      </c>
    </row>
    <row r="425" spans="1:22" x14ac:dyDescent="0.25">
      <c r="A425" t="s">
        <v>444</v>
      </c>
      <c r="B425" t="s">
        <v>122</v>
      </c>
      <c r="C425" t="s">
        <v>545</v>
      </c>
      <c r="D425">
        <v>47</v>
      </c>
      <c r="E425">
        <v>36</v>
      </c>
      <c r="F425">
        <v>51</v>
      </c>
      <c r="G425">
        <v>46</v>
      </c>
      <c r="H425">
        <v>41</v>
      </c>
      <c r="I425">
        <v>31</v>
      </c>
      <c r="J425">
        <v>31</v>
      </c>
      <c r="K425">
        <v>27</v>
      </c>
      <c r="L425">
        <v>45</v>
      </c>
      <c r="M425">
        <v>45</v>
      </c>
      <c r="N425">
        <v>48</v>
      </c>
      <c r="O425">
        <v>48</v>
      </c>
      <c r="P425">
        <v>39</v>
      </c>
      <c r="Q425">
        <v>35</v>
      </c>
      <c r="R425">
        <v>45</v>
      </c>
      <c r="S425">
        <v>35</v>
      </c>
      <c r="T425">
        <v>38</v>
      </c>
      <c r="U425">
        <v>45</v>
      </c>
      <c r="V425" t="str">
        <f t="shared" si="2"/>
        <v>Flight 2</v>
      </c>
    </row>
    <row r="426" spans="1:22" x14ac:dyDescent="0.25">
      <c r="A426" t="s">
        <v>445</v>
      </c>
      <c r="B426" t="s">
        <v>126</v>
      </c>
      <c r="C426" t="s">
        <v>554</v>
      </c>
      <c r="D426">
        <v>58</v>
      </c>
      <c r="E426">
        <v>43</v>
      </c>
      <c r="F426">
        <v>64</v>
      </c>
      <c r="G426">
        <v>55</v>
      </c>
      <c r="H426">
        <v>50</v>
      </c>
      <c r="I426">
        <v>35</v>
      </c>
      <c r="J426">
        <v>44</v>
      </c>
      <c r="K426">
        <v>32</v>
      </c>
      <c r="L426">
        <v>46</v>
      </c>
      <c r="M426">
        <v>55</v>
      </c>
      <c r="N426">
        <v>50</v>
      </c>
      <c r="O426">
        <v>59</v>
      </c>
      <c r="P426">
        <v>43</v>
      </c>
      <c r="Q426">
        <v>34</v>
      </c>
      <c r="R426">
        <v>47</v>
      </c>
      <c r="S426">
        <v>38</v>
      </c>
      <c r="T426">
        <v>52</v>
      </c>
      <c r="U426">
        <v>60</v>
      </c>
      <c r="V426" t="str">
        <f t="shared" si="2"/>
        <v>Flight 3</v>
      </c>
    </row>
    <row r="427" spans="1:22" x14ac:dyDescent="0.25">
      <c r="A427" t="s">
        <v>446</v>
      </c>
      <c r="B427" t="s">
        <v>132</v>
      </c>
      <c r="C427" t="s">
        <v>553</v>
      </c>
      <c r="D427">
        <v>52</v>
      </c>
      <c r="E427">
        <v>49</v>
      </c>
      <c r="F427">
        <v>64</v>
      </c>
      <c r="G427">
        <v>53</v>
      </c>
      <c r="H427">
        <v>46</v>
      </c>
      <c r="I427">
        <v>33</v>
      </c>
      <c r="J427">
        <v>47</v>
      </c>
      <c r="K427">
        <v>28</v>
      </c>
      <c r="L427">
        <v>56</v>
      </c>
      <c r="M427">
        <v>53</v>
      </c>
      <c r="N427">
        <v>57</v>
      </c>
      <c r="O427">
        <v>60</v>
      </c>
      <c r="P427">
        <v>48</v>
      </c>
      <c r="Q427">
        <v>39</v>
      </c>
      <c r="R427">
        <v>52</v>
      </c>
      <c r="S427">
        <v>37</v>
      </c>
      <c r="T427">
        <v>50</v>
      </c>
      <c r="U427">
        <v>63</v>
      </c>
      <c r="V427" t="str">
        <f t="shared" si="2"/>
        <v>Flight 3</v>
      </c>
    </row>
    <row r="428" spans="1:22" x14ac:dyDescent="0.25">
      <c r="A428" t="s">
        <v>447</v>
      </c>
      <c r="B428" t="s">
        <v>135</v>
      </c>
      <c r="C428" t="s">
        <v>536</v>
      </c>
      <c r="D428">
        <v>56</v>
      </c>
      <c r="E428">
        <v>44</v>
      </c>
      <c r="F428">
        <v>63</v>
      </c>
      <c r="G428">
        <v>46</v>
      </c>
      <c r="H428">
        <v>40</v>
      </c>
      <c r="I428">
        <v>37</v>
      </c>
      <c r="J428">
        <v>49</v>
      </c>
      <c r="K428">
        <v>31</v>
      </c>
      <c r="L428">
        <v>49</v>
      </c>
      <c r="M428">
        <v>49</v>
      </c>
      <c r="N428">
        <v>50</v>
      </c>
      <c r="O428">
        <v>54</v>
      </c>
      <c r="P428">
        <v>36</v>
      </c>
      <c r="Q428">
        <v>37</v>
      </c>
      <c r="R428">
        <v>44</v>
      </c>
      <c r="S428">
        <v>42</v>
      </c>
      <c r="T428">
        <v>46</v>
      </c>
      <c r="U428">
        <v>56</v>
      </c>
      <c r="V428" t="str">
        <f t="shared" si="2"/>
        <v>Flight 2</v>
      </c>
    </row>
    <row r="429" spans="1:22" x14ac:dyDescent="0.25">
      <c r="A429" t="s">
        <v>448</v>
      </c>
      <c r="B429" t="s">
        <v>143</v>
      </c>
      <c r="C429" t="s">
        <v>540</v>
      </c>
      <c r="D429">
        <v>59</v>
      </c>
      <c r="E429">
        <v>46</v>
      </c>
      <c r="F429">
        <v>64</v>
      </c>
      <c r="G429">
        <v>50</v>
      </c>
      <c r="H429">
        <v>47</v>
      </c>
      <c r="I429">
        <v>35</v>
      </c>
      <c r="J429">
        <v>44</v>
      </c>
      <c r="K429">
        <v>31</v>
      </c>
      <c r="L429">
        <v>51</v>
      </c>
      <c r="M429">
        <v>49</v>
      </c>
      <c r="N429">
        <v>52</v>
      </c>
      <c r="O429">
        <v>57</v>
      </c>
      <c r="P429">
        <v>41</v>
      </c>
      <c r="Q429">
        <v>31</v>
      </c>
      <c r="R429">
        <v>49</v>
      </c>
      <c r="S429">
        <v>29</v>
      </c>
      <c r="T429">
        <v>44</v>
      </c>
      <c r="U429">
        <v>63</v>
      </c>
      <c r="V429" t="str">
        <f t="shared" si="2"/>
        <v>Flight 2</v>
      </c>
    </row>
    <row r="430" spans="1:22" x14ac:dyDescent="0.25">
      <c r="A430" t="s">
        <v>449</v>
      </c>
      <c r="B430" t="s">
        <v>146</v>
      </c>
      <c r="C430" t="s">
        <v>552</v>
      </c>
      <c r="D430">
        <v>68</v>
      </c>
      <c r="E430">
        <v>47</v>
      </c>
      <c r="F430">
        <v>70</v>
      </c>
      <c r="G430">
        <v>48</v>
      </c>
      <c r="H430">
        <v>47</v>
      </c>
      <c r="I430">
        <v>35</v>
      </c>
      <c r="J430">
        <v>45</v>
      </c>
      <c r="K430">
        <v>33</v>
      </c>
      <c r="L430">
        <v>50</v>
      </c>
      <c r="M430">
        <v>48</v>
      </c>
      <c r="N430">
        <v>49</v>
      </c>
      <c r="O430">
        <v>47</v>
      </c>
      <c r="P430">
        <v>39</v>
      </c>
      <c r="Q430">
        <v>29</v>
      </c>
      <c r="R430">
        <v>43</v>
      </c>
      <c r="S430">
        <v>34</v>
      </c>
      <c r="T430">
        <v>40</v>
      </c>
      <c r="U430">
        <v>53</v>
      </c>
      <c r="V430" t="str">
        <f t="shared" si="2"/>
        <v>Flight 3</v>
      </c>
    </row>
    <row r="431" spans="1:22" x14ac:dyDescent="0.25">
      <c r="A431" t="s">
        <v>450</v>
      </c>
      <c r="B431" t="s">
        <v>150</v>
      </c>
      <c r="C431" t="s">
        <v>549</v>
      </c>
      <c r="D431">
        <v>66</v>
      </c>
      <c r="E431">
        <v>50</v>
      </c>
      <c r="F431">
        <v>71</v>
      </c>
      <c r="G431">
        <v>56</v>
      </c>
      <c r="H431">
        <v>56</v>
      </c>
      <c r="I431">
        <v>37</v>
      </c>
      <c r="J431">
        <v>47</v>
      </c>
      <c r="K431">
        <v>29</v>
      </c>
      <c r="L431">
        <v>56</v>
      </c>
      <c r="M431">
        <v>45</v>
      </c>
      <c r="N431">
        <v>43</v>
      </c>
      <c r="O431">
        <v>56</v>
      </c>
      <c r="P431">
        <v>41</v>
      </c>
      <c r="Q431">
        <v>32</v>
      </c>
      <c r="R431">
        <v>44</v>
      </c>
      <c r="S431">
        <v>30</v>
      </c>
      <c r="T431">
        <v>49</v>
      </c>
      <c r="U431">
        <v>54</v>
      </c>
      <c r="V431" t="str">
        <f t="shared" si="2"/>
        <v>Flight 3</v>
      </c>
    </row>
    <row r="432" spans="1:22" x14ac:dyDescent="0.25">
      <c r="A432" t="s">
        <v>451</v>
      </c>
      <c r="B432" t="s">
        <v>239</v>
      </c>
      <c r="C432" t="s">
        <v>538</v>
      </c>
      <c r="D432">
        <v>31</v>
      </c>
      <c r="E432">
        <v>29</v>
      </c>
      <c r="F432">
        <v>43</v>
      </c>
      <c r="G432">
        <v>31</v>
      </c>
      <c r="H432">
        <v>24</v>
      </c>
      <c r="I432">
        <v>24</v>
      </c>
      <c r="J432">
        <v>24</v>
      </c>
      <c r="K432">
        <v>23</v>
      </c>
      <c r="L432">
        <v>33</v>
      </c>
      <c r="M432">
        <v>35</v>
      </c>
      <c r="N432">
        <v>37</v>
      </c>
      <c r="O432">
        <v>34</v>
      </c>
      <c r="P432">
        <v>28</v>
      </c>
      <c r="Q432">
        <v>25</v>
      </c>
      <c r="R432">
        <v>37</v>
      </c>
      <c r="S432">
        <v>32</v>
      </c>
      <c r="T432">
        <v>36</v>
      </c>
      <c r="U432">
        <v>37</v>
      </c>
      <c r="V432" t="str">
        <f t="shared" si="2"/>
        <v>Flight 2</v>
      </c>
    </row>
    <row r="433" spans="1:22" x14ac:dyDescent="0.25">
      <c r="A433" t="s">
        <v>452</v>
      </c>
      <c r="B433" t="s">
        <v>297</v>
      </c>
      <c r="C433" t="s">
        <v>542</v>
      </c>
      <c r="D433">
        <v>59</v>
      </c>
      <c r="E433">
        <v>44</v>
      </c>
      <c r="F433">
        <v>65</v>
      </c>
      <c r="G433">
        <v>53</v>
      </c>
      <c r="H433">
        <v>44</v>
      </c>
      <c r="I433">
        <v>36</v>
      </c>
      <c r="J433">
        <v>43</v>
      </c>
      <c r="K433">
        <v>31</v>
      </c>
      <c r="L433">
        <v>54</v>
      </c>
      <c r="M433">
        <v>47</v>
      </c>
      <c r="N433">
        <v>51</v>
      </c>
      <c r="O433">
        <v>54</v>
      </c>
      <c r="P433">
        <v>38</v>
      </c>
      <c r="Q433">
        <v>34</v>
      </c>
      <c r="R433">
        <v>45</v>
      </c>
      <c r="S433">
        <v>39</v>
      </c>
      <c r="T433">
        <v>45</v>
      </c>
      <c r="U433">
        <v>59</v>
      </c>
      <c r="V433" t="str">
        <f t="shared" si="2"/>
        <v>Flight 2</v>
      </c>
    </row>
    <row r="434" spans="1:22" x14ac:dyDescent="0.25">
      <c r="A434" t="s">
        <v>453</v>
      </c>
      <c r="B434" t="s">
        <v>299</v>
      </c>
      <c r="C434" t="s">
        <v>548</v>
      </c>
      <c r="D434">
        <v>54</v>
      </c>
      <c r="E434">
        <v>39</v>
      </c>
      <c r="F434">
        <v>59</v>
      </c>
      <c r="G434">
        <v>41</v>
      </c>
      <c r="H434">
        <v>39</v>
      </c>
      <c r="I434">
        <v>30</v>
      </c>
      <c r="J434">
        <v>36</v>
      </c>
      <c r="K434">
        <v>29</v>
      </c>
      <c r="L434">
        <v>47</v>
      </c>
      <c r="M434">
        <v>54</v>
      </c>
      <c r="N434">
        <v>52</v>
      </c>
      <c r="O434">
        <v>60</v>
      </c>
      <c r="P434">
        <v>37</v>
      </c>
      <c r="Q434">
        <v>31</v>
      </c>
      <c r="R434">
        <v>44</v>
      </c>
      <c r="S434">
        <v>31</v>
      </c>
      <c r="T434">
        <v>42</v>
      </c>
      <c r="U434">
        <v>60</v>
      </c>
      <c r="V434" t="str">
        <f t="shared" si="2"/>
        <v>Flight 3</v>
      </c>
    </row>
    <row r="435" spans="1:22" x14ac:dyDescent="0.25">
      <c r="A435" t="s">
        <v>455</v>
      </c>
      <c r="B435" t="s">
        <v>250</v>
      </c>
      <c r="C435" t="s">
        <v>547</v>
      </c>
      <c r="D435">
        <v>45</v>
      </c>
      <c r="E435">
        <v>43</v>
      </c>
      <c r="F435">
        <v>60</v>
      </c>
      <c r="G435">
        <v>47</v>
      </c>
      <c r="H435">
        <v>40</v>
      </c>
      <c r="I435">
        <v>30</v>
      </c>
      <c r="J435">
        <v>34</v>
      </c>
      <c r="K435">
        <v>25</v>
      </c>
      <c r="L435">
        <v>52</v>
      </c>
      <c r="M435">
        <v>32</v>
      </c>
      <c r="N435">
        <v>30</v>
      </c>
      <c r="O435">
        <v>35</v>
      </c>
      <c r="P435">
        <v>24</v>
      </c>
      <c r="Q435">
        <v>21</v>
      </c>
      <c r="R435">
        <v>28</v>
      </c>
      <c r="S435">
        <v>18</v>
      </c>
      <c r="T435">
        <v>31</v>
      </c>
      <c r="U435">
        <v>39</v>
      </c>
      <c r="V435" t="str">
        <f t="shared" si="2"/>
        <v>Flight 3</v>
      </c>
    </row>
    <row r="436" spans="1:22" x14ac:dyDescent="0.25">
      <c r="A436" t="s">
        <v>457</v>
      </c>
      <c r="B436" t="s">
        <v>335</v>
      </c>
      <c r="C436" t="s">
        <v>524</v>
      </c>
      <c r="D436">
        <v>47</v>
      </c>
      <c r="E436">
        <v>36</v>
      </c>
      <c r="F436">
        <v>50</v>
      </c>
      <c r="G436">
        <v>44</v>
      </c>
      <c r="H436">
        <v>35</v>
      </c>
      <c r="I436">
        <v>31</v>
      </c>
      <c r="J436">
        <v>37</v>
      </c>
      <c r="K436">
        <v>32</v>
      </c>
      <c r="L436">
        <v>45</v>
      </c>
      <c r="M436">
        <v>39</v>
      </c>
      <c r="N436">
        <v>36</v>
      </c>
      <c r="O436">
        <v>40</v>
      </c>
      <c r="P436">
        <v>31</v>
      </c>
      <c r="Q436">
        <v>25</v>
      </c>
      <c r="R436">
        <v>36</v>
      </c>
      <c r="S436">
        <v>32</v>
      </c>
      <c r="T436">
        <v>34</v>
      </c>
      <c r="U436">
        <v>45</v>
      </c>
      <c r="V436" t="str">
        <f t="shared" si="2"/>
        <v>Flight 1</v>
      </c>
    </row>
    <row r="437" spans="1:22" x14ac:dyDescent="0.25">
      <c r="A437" t="s">
        <v>458</v>
      </c>
      <c r="B437" t="s">
        <v>373</v>
      </c>
      <c r="C437" t="s">
        <v>551</v>
      </c>
      <c r="D437">
        <v>59</v>
      </c>
      <c r="E437">
        <v>44</v>
      </c>
      <c r="F437">
        <v>54</v>
      </c>
      <c r="G437">
        <v>44</v>
      </c>
      <c r="H437">
        <v>40</v>
      </c>
      <c r="I437">
        <v>31</v>
      </c>
      <c r="J437">
        <v>41</v>
      </c>
      <c r="K437">
        <v>34</v>
      </c>
      <c r="L437">
        <v>56</v>
      </c>
      <c r="M437">
        <v>46</v>
      </c>
      <c r="N437">
        <v>49</v>
      </c>
      <c r="O437">
        <v>50</v>
      </c>
      <c r="P437">
        <v>36</v>
      </c>
      <c r="Q437">
        <v>35</v>
      </c>
      <c r="R437">
        <v>43</v>
      </c>
      <c r="S437">
        <v>36</v>
      </c>
      <c r="T437">
        <v>46</v>
      </c>
      <c r="U437">
        <v>52</v>
      </c>
      <c r="V437" t="str">
        <f t="shared" ref="V437:V487" si="3">VLOOKUP(C437,$C$742:$E$777,3,FALSE)</f>
        <v>Flight 3</v>
      </c>
    </row>
    <row r="438" spans="1:22" x14ac:dyDescent="0.25">
      <c r="A438" t="s">
        <v>459</v>
      </c>
      <c r="B438" t="s">
        <v>423</v>
      </c>
      <c r="C438" t="s">
        <v>550</v>
      </c>
      <c r="D438">
        <v>50</v>
      </c>
      <c r="E438">
        <v>35</v>
      </c>
      <c r="F438">
        <v>57</v>
      </c>
      <c r="G438">
        <v>40</v>
      </c>
      <c r="H438">
        <v>40</v>
      </c>
      <c r="I438">
        <v>32</v>
      </c>
      <c r="J438">
        <v>32</v>
      </c>
      <c r="K438">
        <v>24</v>
      </c>
      <c r="L438">
        <v>44</v>
      </c>
      <c r="M438">
        <v>34</v>
      </c>
      <c r="N438">
        <v>35</v>
      </c>
      <c r="O438">
        <v>38</v>
      </c>
      <c r="P438">
        <v>31</v>
      </c>
      <c r="Q438">
        <v>26</v>
      </c>
      <c r="R438">
        <v>34</v>
      </c>
      <c r="S438">
        <v>23</v>
      </c>
      <c r="T438">
        <v>32</v>
      </c>
      <c r="U438">
        <v>45</v>
      </c>
      <c r="V438" t="str">
        <f t="shared" si="3"/>
        <v>Flight 3</v>
      </c>
    </row>
    <row r="439" spans="1:22" x14ac:dyDescent="0.25">
      <c r="A439" t="s">
        <v>460</v>
      </c>
      <c r="B439" t="s">
        <v>461</v>
      </c>
      <c r="C439" t="s">
        <v>526</v>
      </c>
      <c r="D439">
        <v>51</v>
      </c>
      <c r="E439">
        <v>40</v>
      </c>
      <c r="F439">
        <v>49</v>
      </c>
      <c r="G439">
        <v>48</v>
      </c>
      <c r="H439">
        <v>41</v>
      </c>
      <c r="I439">
        <v>29</v>
      </c>
      <c r="J439">
        <v>39</v>
      </c>
      <c r="K439">
        <v>30</v>
      </c>
      <c r="L439">
        <v>46</v>
      </c>
      <c r="M439">
        <v>41</v>
      </c>
      <c r="N439">
        <v>43</v>
      </c>
      <c r="O439">
        <v>46</v>
      </c>
      <c r="P439">
        <v>36</v>
      </c>
      <c r="Q439">
        <v>31</v>
      </c>
      <c r="R439">
        <v>42</v>
      </c>
      <c r="S439">
        <v>30</v>
      </c>
      <c r="T439">
        <v>38</v>
      </c>
      <c r="U439">
        <v>46</v>
      </c>
      <c r="V439" t="str">
        <f t="shared" si="3"/>
        <v>Flight 1</v>
      </c>
    </row>
    <row r="440" spans="1:22" x14ac:dyDescent="0.25">
      <c r="A440" t="s">
        <v>462</v>
      </c>
      <c r="B440" t="s">
        <v>463</v>
      </c>
      <c r="C440" t="s">
        <v>555</v>
      </c>
      <c r="D440">
        <v>44</v>
      </c>
      <c r="E440">
        <v>42</v>
      </c>
      <c r="F440">
        <v>50</v>
      </c>
      <c r="G440">
        <v>38</v>
      </c>
      <c r="H440">
        <v>36</v>
      </c>
      <c r="I440">
        <v>25</v>
      </c>
      <c r="J440">
        <v>37</v>
      </c>
      <c r="K440">
        <v>29</v>
      </c>
      <c r="L440">
        <v>40</v>
      </c>
      <c r="M440">
        <v>41</v>
      </c>
      <c r="N440">
        <v>47</v>
      </c>
      <c r="O440">
        <v>50</v>
      </c>
      <c r="P440">
        <v>36</v>
      </c>
      <c r="Q440">
        <v>32</v>
      </c>
      <c r="R440">
        <v>42</v>
      </c>
      <c r="S440">
        <v>32</v>
      </c>
      <c r="T440">
        <v>41</v>
      </c>
      <c r="U440">
        <v>58</v>
      </c>
      <c r="V440" t="str">
        <f t="shared" si="3"/>
        <v>Flight 3</v>
      </c>
    </row>
    <row r="441" spans="1:22" x14ac:dyDescent="0.25">
      <c r="A441" t="s">
        <v>464</v>
      </c>
      <c r="B441" t="s">
        <v>465</v>
      </c>
      <c r="C441" t="s">
        <v>532</v>
      </c>
      <c r="D441">
        <v>45</v>
      </c>
      <c r="E441">
        <v>41</v>
      </c>
      <c r="F441">
        <v>57</v>
      </c>
      <c r="G441">
        <v>44</v>
      </c>
      <c r="H441">
        <v>45</v>
      </c>
      <c r="I441">
        <v>31</v>
      </c>
      <c r="J441">
        <v>41</v>
      </c>
      <c r="K441">
        <v>31</v>
      </c>
      <c r="L441">
        <v>46</v>
      </c>
      <c r="M441">
        <v>43</v>
      </c>
      <c r="N441">
        <v>40</v>
      </c>
      <c r="O441">
        <v>50</v>
      </c>
      <c r="P441">
        <v>35</v>
      </c>
      <c r="Q441">
        <v>30</v>
      </c>
      <c r="R441">
        <v>38</v>
      </c>
      <c r="S441">
        <v>32</v>
      </c>
      <c r="T441">
        <v>41</v>
      </c>
      <c r="U441">
        <v>39</v>
      </c>
      <c r="V441" t="str">
        <f t="shared" si="3"/>
        <v>Flight 1</v>
      </c>
    </row>
    <row r="442" spans="1:22" x14ac:dyDescent="0.25">
      <c r="A442" t="s">
        <v>466</v>
      </c>
      <c r="B442" t="s">
        <v>467</v>
      </c>
      <c r="C442" t="s">
        <v>534</v>
      </c>
      <c r="D442">
        <v>35</v>
      </c>
      <c r="E442">
        <v>29</v>
      </c>
      <c r="F442">
        <v>45</v>
      </c>
      <c r="G442">
        <v>33</v>
      </c>
      <c r="H442">
        <v>30</v>
      </c>
      <c r="I442">
        <v>25</v>
      </c>
      <c r="J442">
        <v>35</v>
      </c>
      <c r="K442">
        <v>25</v>
      </c>
      <c r="L442">
        <v>37</v>
      </c>
      <c r="M442">
        <v>36</v>
      </c>
      <c r="N442">
        <v>35</v>
      </c>
      <c r="O442">
        <v>40</v>
      </c>
      <c r="P442">
        <v>32</v>
      </c>
      <c r="Q442">
        <v>27</v>
      </c>
      <c r="R442">
        <v>34</v>
      </c>
      <c r="S442">
        <v>29</v>
      </c>
      <c r="T442">
        <v>35</v>
      </c>
      <c r="U442">
        <v>42</v>
      </c>
      <c r="V442" t="str">
        <f t="shared" si="3"/>
        <v>Flight 1</v>
      </c>
    </row>
    <row r="443" spans="1:22" x14ac:dyDescent="0.25">
      <c r="A443" t="s">
        <v>468</v>
      </c>
      <c r="B443" t="s">
        <v>469</v>
      </c>
      <c r="C443" t="s">
        <v>523</v>
      </c>
      <c r="D443">
        <v>40</v>
      </c>
      <c r="E443">
        <v>38</v>
      </c>
      <c r="F443">
        <v>47</v>
      </c>
      <c r="G443">
        <v>37</v>
      </c>
      <c r="H443">
        <v>29</v>
      </c>
      <c r="I443">
        <v>24</v>
      </c>
      <c r="J443">
        <v>34</v>
      </c>
      <c r="K443">
        <v>24</v>
      </c>
      <c r="L443">
        <v>35</v>
      </c>
      <c r="M443">
        <v>34</v>
      </c>
      <c r="N443">
        <v>37</v>
      </c>
      <c r="O443">
        <v>43</v>
      </c>
      <c r="P443">
        <v>33</v>
      </c>
      <c r="Q443">
        <v>28</v>
      </c>
      <c r="R443">
        <v>39</v>
      </c>
      <c r="S443">
        <v>31</v>
      </c>
      <c r="T443">
        <v>36</v>
      </c>
      <c r="U443">
        <v>41</v>
      </c>
      <c r="V443" t="str">
        <f t="shared" si="3"/>
        <v>Flight 1</v>
      </c>
    </row>
    <row r="444" spans="1:22" x14ac:dyDescent="0.25">
      <c r="A444" t="s">
        <v>470</v>
      </c>
      <c r="B444" t="s">
        <v>3</v>
      </c>
      <c r="C444" t="s">
        <v>528</v>
      </c>
      <c r="D444">
        <v>30</v>
      </c>
      <c r="E444">
        <v>20</v>
      </c>
      <c r="F444">
        <v>36</v>
      </c>
      <c r="G444">
        <v>21</v>
      </c>
      <c r="H444">
        <v>21</v>
      </c>
      <c r="I444">
        <v>20</v>
      </c>
      <c r="J444">
        <v>24</v>
      </c>
      <c r="K444">
        <v>15</v>
      </c>
      <c r="L444">
        <v>26</v>
      </c>
      <c r="M444">
        <v>22</v>
      </c>
      <c r="N444">
        <v>18</v>
      </c>
      <c r="O444">
        <v>24</v>
      </c>
      <c r="P444">
        <v>15</v>
      </c>
      <c r="Q444">
        <v>16</v>
      </c>
      <c r="R444">
        <v>19</v>
      </c>
      <c r="S444">
        <v>13</v>
      </c>
      <c r="T444">
        <v>20</v>
      </c>
      <c r="U444">
        <v>25</v>
      </c>
      <c r="V444" t="str">
        <f t="shared" si="3"/>
        <v>Flight 1</v>
      </c>
    </row>
    <row r="445" spans="1:22" x14ac:dyDescent="0.25">
      <c r="A445" t="s">
        <v>473</v>
      </c>
      <c r="B445" t="s">
        <v>22</v>
      </c>
      <c r="C445" t="s">
        <v>525</v>
      </c>
      <c r="D445">
        <v>26</v>
      </c>
      <c r="E445">
        <v>21</v>
      </c>
      <c r="F445">
        <v>30</v>
      </c>
      <c r="G445">
        <v>23</v>
      </c>
      <c r="H445">
        <v>21</v>
      </c>
      <c r="I445">
        <v>15</v>
      </c>
      <c r="J445">
        <v>20</v>
      </c>
      <c r="K445">
        <v>14</v>
      </c>
      <c r="L445">
        <v>24</v>
      </c>
      <c r="M445">
        <v>23</v>
      </c>
      <c r="N445">
        <v>18</v>
      </c>
      <c r="O445">
        <v>20</v>
      </c>
      <c r="P445">
        <v>16</v>
      </c>
      <c r="Q445">
        <v>11</v>
      </c>
      <c r="R445">
        <v>18</v>
      </c>
      <c r="S445">
        <v>14</v>
      </c>
      <c r="T445">
        <v>20</v>
      </c>
      <c r="U445">
        <v>20</v>
      </c>
      <c r="V445" t="str">
        <f t="shared" si="3"/>
        <v>Flight 1</v>
      </c>
    </row>
    <row r="446" spans="1:22" x14ac:dyDescent="0.25">
      <c r="A446" t="s">
        <v>476</v>
      </c>
      <c r="B446" t="s">
        <v>33</v>
      </c>
      <c r="C446" t="s">
        <v>529</v>
      </c>
      <c r="D446">
        <v>18</v>
      </c>
      <c r="E446">
        <v>16</v>
      </c>
      <c r="F446">
        <v>23</v>
      </c>
      <c r="G446">
        <v>16</v>
      </c>
      <c r="H446">
        <v>15</v>
      </c>
      <c r="I446">
        <v>11</v>
      </c>
      <c r="J446">
        <v>16</v>
      </c>
      <c r="K446">
        <v>12</v>
      </c>
      <c r="L446">
        <v>17</v>
      </c>
      <c r="M446">
        <v>17</v>
      </c>
      <c r="N446">
        <v>16</v>
      </c>
      <c r="O446">
        <v>18</v>
      </c>
      <c r="P446">
        <v>13</v>
      </c>
      <c r="Q446">
        <v>10</v>
      </c>
      <c r="R446">
        <v>16</v>
      </c>
      <c r="S446">
        <v>15</v>
      </c>
      <c r="T446">
        <v>13</v>
      </c>
      <c r="U446">
        <v>18</v>
      </c>
      <c r="V446" t="str">
        <f t="shared" si="3"/>
        <v>Flight 1</v>
      </c>
    </row>
    <row r="447" spans="1:22" x14ac:dyDescent="0.25">
      <c r="A447" t="s">
        <v>477</v>
      </c>
      <c r="B447" t="s">
        <v>48</v>
      </c>
      <c r="C447" t="s">
        <v>530</v>
      </c>
      <c r="D447">
        <v>28</v>
      </c>
      <c r="E447">
        <v>20</v>
      </c>
      <c r="F447">
        <v>34</v>
      </c>
      <c r="G447">
        <v>27</v>
      </c>
      <c r="H447">
        <v>23</v>
      </c>
      <c r="I447">
        <v>24</v>
      </c>
      <c r="J447">
        <v>22</v>
      </c>
      <c r="K447">
        <v>17</v>
      </c>
      <c r="L447">
        <v>26</v>
      </c>
      <c r="M447">
        <v>23</v>
      </c>
      <c r="N447">
        <v>17</v>
      </c>
      <c r="O447">
        <v>24</v>
      </c>
      <c r="P447">
        <v>16</v>
      </c>
      <c r="Q447">
        <v>15</v>
      </c>
      <c r="R447">
        <v>20</v>
      </c>
      <c r="S447">
        <v>16</v>
      </c>
      <c r="T447">
        <v>18</v>
      </c>
      <c r="U447">
        <v>24</v>
      </c>
      <c r="V447" t="str">
        <f t="shared" si="3"/>
        <v>Flight 1</v>
      </c>
    </row>
    <row r="448" spans="1:22" x14ac:dyDescent="0.25">
      <c r="A448" t="s">
        <v>478</v>
      </c>
      <c r="B448" t="s">
        <v>57</v>
      </c>
      <c r="C448" t="s">
        <v>527</v>
      </c>
      <c r="D448">
        <v>29</v>
      </c>
      <c r="E448">
        <v>23</v>
      </c>
      <c r="F448">
        <v>36</v>
      </c>
      <c r="G448">
        <v>29</v>
      </c>
      <c r="H448">
        <v>20</v>
      </c>
      <c r="I448">
        <v>20</v>
      </c>
      <c r="J448">
        <v>22</v>
      </c>
      <c r="K448">
        <v>17</v>
      </c>
      <c r="L448">
        <v>26</v>
      </c>
      <c r="M448">
        <v>20</v>
      </c>
      <c r="N448">
        <v>20</v>
      </c>
      <c r="O448">
        <v>23</v>
      </c>
      <c r="P448">
        <v>15</v>
      </c>
      <c r="Q448">
        <v>12</v>
      </c>
      <c r="R448">
        <v>18</v>
      </c>
      <c r="S448">
        <v>14</v>
      </c>
      <c r="T448">
        <v>19</v>
      </c>
      <c r="U448">
        <v>19</v>
      </c>
      <c r="V448" t="str">
        <f t="shared" si="3"/>
        <v>Flight 1</v>
      </c>
    </row>
    <row r="449" spans="1:22" x14ac:dyDescent="0.25">
      <c r="A449" t="s">
        <v>480</v>
      </c>
      <c r="B449" t="s">
        <v>64</v>
      </c>
      <c r="C449" t="s">
        <v>546</v>
      </c>
      <c r="D449">
        <v>30</v>
      </c>
      <c r="E449">
        <v>21</v>
      </c>
      <c r="F449">
        <v>30</v>
      </c>
      <c r="G449">
        <v>23</v>
      </c>
      <c r="H449">
        <v>25</v>
      </c>
      <c r="I449">
        <v>21</v>
      </c>
      <c r="J449">
        <v>24</v>
      </c>
      <c r="K449">
        <v>18</v>
      </c>
      <c r="L449">
        <v>28</v>
      </c>
      <c r="M449">
        <v>20</v>
      </c>
      <c r="N449">
        <v>23</v>
      </c>
      <c r="O449">
        <v>24</v>
      </c>
      <c r="P449">
        <v>19</v>
      </c>
      <c r="Q449">
        <v>17</v>
      </c>
      <c r="R449">
        <v>19</v>
      </c>
      <c r="S449">
        <v>16</v>
      </c>
      <c r="T449">
        <v>18</v>
      </c>
      <c r="U449">
        <v>24</v>
      </c>
      <c r="V449" t="str">
        <f t="shared" si="3"/>
        <v>Flight 2</v>
      </c>
    </row>
    <row r="450" spans="1:22" x14ac:dyDescent="0.25">
      <c r="A450" t="s">
        <v>481</v>
      </c>
      <c r="B450" t="s">
        <v>73</v>
      </c>
      <c r="C450" t="s">
        <v>539</v>
      </c>
      <c r="D450">
        <v>25</v>
      </c>
      <c r="E450">
        <v>21</v>
      </c>
      <c r="F450">
        <v>21</v>
      </c>
      <c r="G450">
        <v>24</v>
      </c>
      <c r="H450">
        <v>20</v>
      </c>
      <c r="I450">
        <v>15</v>
      </c>
      <c r="J450">
        <v>21</v>
      </c>
      <c r="K450">
        <v>13</v>
      </c>
      <c r="L450">
        <v>21</v>
      </c>
      <c r="M450">
        <v>23</v>
      </c>
      <c r="N450">
        <v>20</v>
      </c>
      <c r="O450">
        <v>25</v>
      </c>
      <c r="P450">
        <v>17</v>
      </c>
      <c r="Q450">
        <v>15</v>
      </c>
      <c r="R450">
        <v>20</v>
      </c>
      <c r="S450">
        <v>18</v>
      </c>
      <c r="T450">
        <v>23</v>
      </c>
      <c r="U450">
        <v>25</v>
      </c>
      <c r="V450" t="str">
        <f t="shared" si="3"/>
        <v>Flight 2</v>
      </c>
    </row>
    <row r="451" spans="1:22" x14ac:dyDescent="0.25">
      <c r="A451" t="s">
        <v>482</v>
      </c>
      <c r="B451" t="s">
        <v>79</v>
      </c>
      <c r="C451" t="s">
        <v>535</v>
      </c>
      <c r="D451">
        <v>24</v>
      </c>
      <c r="E451">
        <v>21</v>
      </c>
      <c r="F451">
        <v>28</v>
      </c>
      <c r="G451">
        <v>24</v>
      </c>
      <c r="H451">
        <v>17</v>
      </c>
      <c r="I451">
        <v>16</v>
      </c>
      <c r="J451">
        <v>18</v>
      </c>
      <c r="K451">
        <v>15</v>
      </c>
      <c r="L451">
        <v>24</v>
      </c>
      <c r="M451">
        <v>21</v>
      </c>
      <c r="N451">
        <v>21</v>
      </c>
      <c r="O451">
        <v>29</v>
      </c>
      <c r="P451">
        <v>17</v>
      </c>
      <c r="Q451">
        <v>16</v>
      </c>
      <c r="R451">
        <v>22</v>
      </c>
      <c r="S451">
        <v>17</v>
      </c>
      <c r="T451">
        <v>20</v>
      </c>
      <c r="U451">
        <v>23</v>
      </c>
      <c r="V451" t="str">
        <f t="shared" si="3"/>
        <v>Flight 2</v>
      </c>
    </row>
    <row r="452" spans="1:22" x14ac:dyDescent="0.25">
      <c r="A452" t="s">
        <v>485</v>
      </c>
      <c r="B452" t="s">
        <v>192</v>
      </c>
      <c r="C452" t="s">
        <v>544</v>
      </c>
      <c r="D452">
        <v>28</v>
      </c>
      <c r="E452">
        <v>23</v>
      </c>
      <c r="F452">
        <v>35</v>
      </c>
      <c r="G452">
        <v>28</v>
      </c>
      <c r="H452">
        <v>26</v>
      </c>
      <c r="I452">
        <v>21</v>
      </c>
      <c r="J452">
        <v>25</v>
      </c>
      <c r="K452">
        <v>19</v>
      </c>
      <c r="L452">
        <v>32</v>
      </c>
      <c r="M452">
        <v>24</v>
      </c>
      <c r="N452">
        <v>22</v>
      </c>
      <c r="O452">
        <v>25</v>
      </c>
      <c r="P452">
        <v>19</v>
      </c>
      <c r="Q452">
        <v>13</v>
      </c>
      <c r="R452">
        <v>23</v>
      </c>
      <c r="S452">
        <v>13</v>
      </c>
      <c r="T452">
        <v>20</v>
      </c>
      <c r="U452">
        <v>25</v>
      </c>
      <c r="V452" t="str">
        <f t="shared" si="3"/>
        <v>Flight 2</v>
      </c>
    </row>
    <row r="453" spans="1:22" x14ac:dyDescent="0.25">
      <c r="A453" t="s">
        <v>486</v>
      </c>
      <c r="B453" t="s">
        <v>82</v>
      </c>
      <c r="C453" t="s">
        <v>557</v>
      </c>
      <c r="D453">
        <v>25</v>
      </c>
      <c r="E453">
        <v>20</v>
      </c>
      <c r="F453">
        <v>23</v>
      </c>
      <c r="G453">
        <v>27</v>
      </c>
      <c r="H453">
        <v>20</v>
      </c>
      <c r="I453">
        <v>16</v>
      </c>
      <c r="J453">
        <v>24</v>
      </c>
      <c r="K453">
        <v>14</v>
      </c>
      <c r="L453">
        <v>25</v>
      </c>
      <c r="M453">
        <v>20</v>
      </c>
      <c r="N453">
        <v>13</v>
      </c>
      <c r="O453">
        <v>18</v>
      </c>
      <c r="P453">
        <v>14</v>
      </c>
      <c r="Q453">
        <v>14</v>
      </c>
      <c r="R453">
        <v>16</v>
      </c>
      <c r="S453">
        <v>11</v>
      </c>
      <c r="T453">
        <v>17</v>
      </c>
      <c r="U453">
        <v>20</v>
      </c>
      <c r="V453" t="str">
        <f t="shared" si="3"/>
        <v>Flight 3</v>
      </c>
    </row>
    <row r="454" spans="1:22" x14ac:dyDescent="0.25">
      <c r="A454" t="s">
        <v>487</v>
      </c>
      <c r="B454" t="s">
        <v>84</v>
      </c>
      <c r="C454" t="s">
        <v>556</v>
      </c>
      <c r="D454">
        <v>32</v>
      </c>
      <c r="E454">
        <v>25</v>
      </c>
      <c r="F454">
        <v>32</v>
      </c>
      <c r="G454">
        <v>27</v>
      </c>
      <c r="H454">
        <v>25</v>
      </c>
      <c r="I454">
        <v>19</v>
      </c>
      <c r="J454">
        <v>28</v>
      </c>
      <c r="K454">
        <v>20</v>
      </c>
      <c r="L454">
        <v>31</v>
      </c>
      <c r="M454">
        <v>28</v>
      </c>
      <c r="N454">
        <v>23</v>
      </c>
      <c r="O454">
        <v>26</v>
      </c>
      <c r="P454">
        <v>22</v>
      </c>
      <c r="Q454">
        <v>18</v>
      </c>
      <c r="R454">
        <v>21</v>
      </c>
      <c r="S454">
        <v>16</v>
      </c>
      <c r="T454">
        <v>20</v>
      </c>
      <c r="U454">
        <v>28</v>
      </c>
      <c r="V454" t="str">
        <f t="shared" si="3"/>
        <v>Flight 3</v>
      </c>
    </row>
    <row r="455" spans="1:22" x14ac:dyDescent="0.25">
      <c r="A455" t="s">
        <v>488</v>
      </c>
      <c r="B455" t="s">
        <v>201</v>
      </c>
      <c r="C455" t="s">
        <v>533</v>
      </c>
      <c r="D455">
        <v>30</v>
      </c>
      <c r="E455">
        <v>21</v>
      </c>
      <c r="F455">
        <v>31</v>
      </c>
      <c r="G455">
        <v>28</v>
      </c>
      <c r="H455">
        <v>28</v>
      </c>
      <c r="I455">
        <v>21</v>
      </c>
      <c r="J455">
        <v>22</v>
      </c>
      <c r="K455">
        <v>17</v>
      </c>
      <c r="L455">
        <v>30</v>
      </c>
      <c r="M455">
        <v>21</v>
      </c>
      <c r="N455">
        <v>24</v>
      </c>
      <c r="O455">
        <v>21</v>
      </c>
      <c r="P455">
        <v>18</v>
      </c>
      <c r="Q455">
        <v>14</v>
      </c>
      <c r="R455">
        <v>19</v>
      </c>
      <c r="S455">
        <v>19</v>
      </c>
      <c r="T455">
        <v>21</v>
      </c>
      <c r="U455">
        <v>21</v>
      </c>
      <c r="V455" t="str">
        <f t="shared" si="3"/>
        <v>Flight 1</v>
      </c>
    </row>
    <row r="456" spans="1:22" x14ac:dyDescent="0.25">
      <c r="A456" t="s">
        <v>489</v>
      </c>
      <c r="B456" t="s">
        <v>203</v>
      </c>
      <c r="C456" t="s">
        <v>558</v>
      </c>
      <c r="D456">
        <v>32</v>
      </c>
      <c r="E456">
        <v>23</v>
      </c>
      <c r="F456">
        <v>35</v>
      </c>
      <c r="G456">
        <v>29</v>
      </c>
      <c r="H456">
        <v>30</v>
      </c>
      <c r="I456">
        <v>21</v>
      </c>
      <c r="J456">
        <v>24</v>
      </c>
      <c r="K456">
        <v>21</v>
      </c>
      <c r="L456">
        <v>27</v>
      </c>
      <c r="M456">
        <v>24</v>
      </c>
      <c r="N456">
        <v>22</v>
      </c>
      <c r="O456">
        <v>23</v>
      </c>
      <c r="P456">
        <v>19</v>
      </c>
      <c r="Q456">
        <v>15</v>
      </c>
      <c r="R456">
        <v>20</v>
      </c>
      <c r="S456">
        <v>14</v>
      </c>
      <c r="T456">
        <v>21</v>
      </c>
      <c r="U456">
        <v>26</v>
      </c>
      <c r="V456" t="str">
        <f t="shared" si="3"/>
        <v>Flight 3</v>
      </c>
    </row>
    <row r="457" spans="1:22" x14ac:dyDescent="0.25">
      <c r="A457" t="s">
        <v>490</v>
      </c>
      <c r="B457" t="s">
        <v>92</v>
      </c>
      <c r="C457" t="s">
        <v>541</v>
      </c>
      <c r="D457">
        <v>32</v>
      </c>
      <c r="E457">
        <v>22</v>
      </c>
      <c r="F457">
        <v>41</v>
      </c>
      <c r="G457">
        <v>26</v>
      </c>
      <c r="H457">
        <v>20</v>
      </c>
      <c r="I457">
        <v>18</v>
      </c>
      <c r="J457">
        <v>28</v>
      </c>
      <c r="K457">
        <v>17</v>
      </c>
      <c r="L457">
        <v>29</v>
      </c>
      <c r="M457">
        <v>21</v>
      </c>
      <c r="N457">
        <v>21</v>
      </c>
      <c r="O457">
        <v>24</v>
      </c>
      <c r="P457">
        <v>18</v>
      </c>
      <c r="Q457">
        <v>14</v>
      </c>
      <c r="R457">
        <v>22</v>
      </c>
      <c r="S457">
        <v>14</v>
      </c>
      <c r="T457">
        <v>18</v>
      </c>
      <c r="U457">
        <v>24</v>
      </c>
      <c r="V457" t="str">
        <f t="shared" si="3"/>
        <v>Flight 2</v>
      </c>
    </row>
    <row r="458" spans="1:22" x14ac:dyDescent="0.25">
      <c r="A458" t="s">
        <v>492</v>
      </c>
      <c r="B458" t="s">
        <v>96</v>
      </c>
      <c r="C458" t="s">
        <v>537</v>
      </c>
      <c r="D458">
        <v>24</v>
      </c>
      <c r="E458">
        <v>21</v>
      </c>
      <c r="F458">
        <v>32</v>
      </c>
      <c r="G458">
        <v>24</v>
      </c>
      <c r="H458">
        <v>20</v>
      </c>
      <c r="I458">
        <v>18</v>
      </c>
      <c r="J458">
        <v>24</v>
      </c>
      <c r="K458">
        <v>17</v>
      </c>
      <c r="L458">
        <v>26</v>
      </c>
      <c r="M458">
        <v>18</v>
      </c>
      <c r="N458">
        <v>20</v>
      </c>
      <c r="O458">
        <v>25</v>
      </c>
      <c r="P458">
        <v>16</v>
      </c>
      <c r="Q458">
        <v>13</v>
      </c>
      <c r="R458">
        <v>21</v>
      </c>
      <c r="S458">
        <v>11</v>
      </c>
      <c r="T458">
        <v>18</v>
      </c>
      <c r="U458">
        <v>25</v>
      </c>
      <c r="V458" t="str">
        <f t="shared" si="3"/>
        <v>Flight 2</v>
      </c>
    </row>
    <row r="459" spans="1:22" x14ac:dyDescent="0.25">
      <c r="A459" t="s">
        <v>493</v>
      </c>
      <c r="B459" t="s">
        <v>111</v>
      </c>
      <c r="C459" t="s">
        <v>531</v>
      </c>
      <c r="D459">
        <v>21</v>
      </c>
      <c r="E459">
        <v>18</v>
      </c>
      <c r="F459">
        <v>25</v>
      </c>
      <c r="G459">
        <v>22</v>
      </c>
      <c r="H459">
        <v>17</v>
      </c>
      <c r="I459">
        <v>16</v>
      </c>
      <c r="J459">
        <v>19</v>
      </c>
      <c r="K459">
        <v>12</v>
      </c>
      <c r="L459">
        <v>23</v>
      </c>
      <c r="M459">
        <v>15</v>
      </c>
      <c r="N459">
        <v>15</v>
      </c>
      <c r="O459">
        <v>18</v>
      </c>
      <c r="P459">
        <v>12</v>
      </c>
      <c r="Q459">
        <v>12</v>
      </c>
      <c r="R459">
        <v>15</v>
      </c>
      <c r="S459">
        <v>12</v>
      </c>
      <c r="T459">
        <v>12</v>
      </c>
      <c r="U459">
        <v>18</v>
      </c>
      <c r="V459" t="str">
        <f t="shared" si="3"/>
        <v>Flight 1</v>
      </c>
    </row>
    <row r="460" spans="1:22" x14ac:dyDescent="0.25">
      <c r="A460" t="s">
        <v>494</v>
      </c>
      <c r="B460" t="s">
        <v>114</v>
      </c>
      <c r="C460" t="s">
        <v>543</v>
      </c>
      <c r="D460">
        <v>25</v>
      </c>
      <c r="E460">
        <v>22</v>
      </c>
      <c r="F460">
        <v>25</v>
      </c>
      <c r="G460">
        <v>25</v>
      </c>
      <c r="H460">
        <v>21</v>
      </c>
      <c r="I460">
        <v>15</v>
      </c>
      <c r="J460">
        <v>20</v>
      </c>
      <c r="K460">
        <v>14</v>
      </c>
      <c r="L460">
        <v>24</v>
      </c>
      <c r="M460">
        <v>18</v>
      </c>
      <c r="N460">
        <v>16</v>
      </c>
      <c r="O460">
        <v>17</v>
      </c>
      <c r="P460">
        <v>12</v>
      </c>
      <c r="Q460">
        <v>12</v>
      </c>
      <c r="R460">
        <v>16</v>
      </c>
      <c r="S460">
        <v>13</v>
      </c>
      <c r="T460">
        <v>16</v>
      </c>
      <c r="U460">
        <v>16</v>
      </c>
      <c r="V460" t="str">
        <f t="shared" si="3"/>
        <v>Flight 2</v>
      </c>
    </row>
    <row r="461" spans="1:22" x14ac:dyDescent="0.25">
      <c r="A461" t="s">
        <v>495</v>
      </c>
      <c r="B461" t="s">
        <v>122</v>
      </c>
      <c r="C461" t="s">
        <v>545</v>
      </c>
      <c r="D461">
        <v>30</v>
      </c>
      <c r="E461">
        <v>23</v>
      </c>
      <c r="F461">
        <v>30</v>
      </c>
      <c r="G461">
        <v>26</v>
      </c>
      <c r="H461">
        <v>23</v>
      </c>
      <c r="I461">
        <v>17</v>
      </c>
      <c r="J461">
        <v>25</v>
      </c>
      <c r="K461">
        <v>17</v>
      </c>
      <c r="L461">
        <v>27</v>
      </c>
      <c r="M461">
        <v>20</v>
      </c>
      <c r="N461">
        <v>24</v>
      </c>
      <c r="O461">
        <v>19</v>
      </c>
      <c r="P461">
        <v>19</v>
      </c>
      <c r="Q461">
        <v>14</v>
      </c>
      <c r="R461">
        <v>21</v>
      </c>
      <c r="S461">
        <v>17</v>
      </c>
      <c r="T461">
        <v>19</v>
      </c>
      <c r="U461">
        <v>22</v>
      </c>
      <c r="V461" t="str">
        <f t="shared" si="3"/>
        <v>Flight 2</v>
      </c>
    </row>
    <row r="462" spans="1:22" x14ac:dyDescent="0.25">
      <c r="A462" t="s">
        <v>496</v>
      </c>
      <c r="B462" t="s">
        <v>126</v>
      </c>
      <c r="C462" t="s">
        <v>554</v>
      </c>
      <c r="D462">
        <v>29</v>
      </c>
      <c r="E462">
        <v>25</v>
      </c>
      <c r="F462">
        <v>37</v>
      </c>
      <c r="G462">
        <v>26</v>
      </c>
      <c r="H462">
        <v>22</v>
      </c>
      <c r="I462">
        <v>16</v>
      </c>
      <c r="J462">
        <v>25</v>
      </c>
      <c r="K462">
        <v>15</v>
      </c>
      <c r="L462">
        <v>25</v>
      </c>
      <c r="M462">
        <v>22</v>
      </c>
      <c r="N462">
        <v>26</v>
      </c>
      <c r="O462">
        <v>27</v>
      </c>
      <c r="P462">
        <v>18</v>
      </c>
      <c r="Q462">
        <v>13</v>
      </c>
      <c r="R462">
        <v>22</v>
      </c>
      <c r="S462">
        <v>14</v>
      </c>
      <c r="T462">
        <v>21</v>
      </c>
      <c r="U462">
        <v>28</v>
      </c>
      <c r="V462" t="str">
        <f t="shared" si="3"/>
        <v>Flight 3</v>
      </c>
    </row>
    <row r="463" spans="1:22" x14ac:dyDescent="0.25">
      <c r="A463" t="s">
        <v>497</v>
      </c>
      <c r="B463" t="s">
        <v>132</v>
      </c>
      <c r="C463" t="s">
        <v>553</v>
      </c>
      <c r="D463">
        <v>28</v>
      </c>
      <c r="E463">
        <v>21</v>
      </c>
      <c r="F463">
        <v>29</v>
      </c>
      <c r="G463">
        <v>20</v>
      </c>
      <c r="H463">
        <v>23</v>
      </c>
      <c r="I463">
        <v>14</v>
      </c>
      <c r="J463">
        <v>24</v>
      </c>
      <c r="K463">
        <v>14</v>
      </c>
      <c r="L463">
        <v>24</v>
      </c>
      <c r="M463">
        <v>22</v>
      </c>
      <c r="N463">
        <v>28</v>
      </c>
      <c r="O463">
        <v>26</v>
      </c>
      <c r="P463">
        <v>17</v>
      </c>
      <c r="Q463">
        <v>18</v>
      </c>
      <c r="R463">
        <v>19</v>
      </c>
      <c r="S463">
        <v>14</v>
      </c>
      <c r="T463">
        <v>26</v>
      </c>
      <c r="U463">
        <v>32</v>
      </c>
      <c r="V463" t="str">
        <f t="shared" si="3"/>
        <v>Flight 3</v>
      </c>
    </row>
    <row r="464" spans="1:22" x14ac:dyDescent="0.25">
      <c r="A464" t="s">
        <v>499</v>
      </c>
      <c r="B464" t="s">
        <v>135</v>
      </c>
      <c r="C464" t="s">
        <v>536</v>
      </c>
      <c r="D464">
        <v>30</v>
      </c>
      <c r="E464">
        <v>23</v>
      </c>
      <c r="F464">
        <v>33</v>
      </c>
      <c r="G464">
        <v>28</v>
      </c>
      <c r="H464">
        <v>29</v>
      </c>
      <c r="I464">
        <v>23</v>
      </c>
      <c r="J464">
        <v>27</v>
      </c>
      <c r="K464">
        <v>14</v>
      </c>
      <c r="L464">
        <v>25</v>
      </c>
      <c r="M464">
        <v>23</v>
      </c>
      <c r="N464">
        <v>22</v>
      </c>
      <c r="O464">
        <v>26</v>
      </c>
      <c r="P464">
        <v>19</v>
      </c>
      <c r="Q464">
        <v>13</v>
      </c>
      <c r="R464">
        <v>22</v>
      </c>
      <c r="S464">
        <v>20</v>
      </c>
      <c r="T464">
        <v>18</v>
      </c>
      <c r="U464">
        <v>26</v>
      </c>
      <c r="V464" t="str">
        <f t="shared" si="3"/>
        <v>Flight 2</v>
      </c>
    </row>
    <row r="465" spans="1:22" x14ac:dyDescent="0.25">
      <c r="A465" t="s">
        <v>500</v>
      </c>
      <c r="B465" t="s">
        <v>143</v>
      </c>
      <c r="C465" t="s">
        <v>540</v>
      </c>
      <c r="D465">
        <v>31</v>
      </c>
      <c r="E465">
        <v>24</v>
      </c>
      <c r="F465">
        <v>38</v>
      </c>
      <c r="G465">
        <v>30</v>
      </c>
      <c r="H465">
        <v>28</v>
      </c>
      <c r="I465">
        <v>18</v>
      </c>
      <c r="J465">
        <v>28</v>
      </c>
      <c r="K465">
        <v>18</v>
      </c>
      <c r="L465">
        <v>27</v>
      </c>
      <c r="M465">
        <v>25</v>
      </c>
      <c r="N465">
        <v>20</v>
      </c>
      <c r="O465">
        <v>25</v>
      </c>
      <c r="P465">
        <v>18</v>
      </c>
      <c r="Q465">
        <v>14</v>
      </c>
      <c r="R465">
        <v>19</v>
      </c>
      <c r="S465">
        <v>16</v>
      </c>
      <c r="T465">
        <v>20</v>
      </c>
      <c r="U465">
        <v>26</v>
      </c>
      <c r="V465" t="str">
        <f t="shared" si="3"/>
        <v>Flight 2</v>
      </c>
    </row>
    <row r="466" spans="1:22" x14ac:dyDescent="0.25">
      <c r="A466" t="s">
        <v>502</v>
      </c>
      <c r="B466" t="s">
        <v>146</v>
      </c>
      <c r="C466" t="s">
        <v>552</v>
      </c>
      <c r="D466">
        <v>38</v>
      </c>
      <c r="E466">
        <v>22</v>
      </c>
      <c r="F466">
        <v>42</v>
      </c>
      <c r="G466">
        <v>29</v>
      </c>
      <c r="H466">
        <v>25</v>
      </c>
      <c r="I466">
        <v>18</v>
      </c>
      <c r="J466">
        <v>28</v>
      </c>
      <c r="K466">
        <v>17</v>
      </c>
      <c r="L466">
        <v>28</v>
      </c>
      <c r="M466">
        <v>27</v>
      </c>
      <c r="N466">
        <v>22</v>
      </c>
      <c r="O466">
        <v>25</v>
      </c>
      <c r="P466">
        <v>20</v>
      </c>
      <c r="Q466">
        <v>14</v>
      </c>
      <c r="R466">
        <v>22</v>
      </c>
      <c r="S466">
        <v>18</v>
      </c>
      <c r="T466">
        <v>25</v>
      </c>
      <c r="U466">
        <v>28</v>
      </c>
      <c r="V466" t="str">
        <f t="shared" si="3"/>
        <v>Flight 3</v>
      </c>
    </row>
    <row r="467" spans="1:22" x14ac:dyDescent="0.25">
      <c r="A467" t="s">
        <v>504</v>
      </c>
      <c r="B467" t="s">
        <v>150</v>
      </c>
      <c r="C467" t="s">
        <v>549</v>
      </c>
      <c r="D467">
        <v>32</v>
      </c>
      <c r="E467">
        <v>34</v>
      </c>
      <c r="F467">
        <v>36</v>
      </c>
      <c r="G467">
        <v>32</v>
      </c>
      <c r="H467">
        <v>28</v>
      </c>
      <c r="I467">
        <v>22</v>
      </c>
      <c r="J467">
        <v>28</v>
      </c>
      <c r="K467">
        <v>18</v>
      </c>
      <c r="L467">
        <v>33</v>
      </c>
      <c r="M467">
        <v>27</v>
      </c>
      <c r="N467">
        <v>26</v>
      </c>
      <c r="O467">
        <v>30</v>
      </c>
      <c r="P467">
        <v>21</v>
      </c>
      <c r="Q467">
        <v>17</v>
      </c>
      <c r="R467">
        <v>25</v>
      </c>
      <c r="S467">
        <v>17</v>
      </c>
      <c r="T467">
        <v>20</v>
      </c>
      <c r="U467">
        <v>28</v>
      </c>
      <c r="V467" t="str">
        <f t="shared" si="3"/>
        <v>Flight 3</v>
      </c>
    </row>
    <row r="468" spans="1:22" x14ac:dyDescent="0.25">
      <c r="A468" t="s">
        <v>505</v>
      </c>
      <c r="B468" t="s">
        <v>239</v>
      </c>
      <c r="C468" t="s">
        <v>538</v>
      </c>
      <c r="D468">
        <v>20</v>
      </c>
      <c r="E468">
        <v>17</v>
      </c>
      <c r="F468">
        <v>28</v>
      </c>
      <c r="G468">
        <v>21</v>
      </c>
      <c r="H468">
        <v>19</v>
      </c>
      <c r="I468">
        <v>13</v>
      </c>
      <c r="J468">
        <v>18</v>
      </c>
      <c r="K468">
        <v>14</v>
      </c>
      <c r="L468">
        <v>21</v>
      </c>
      <c r="M468">
        <v>15</v>
      </c>
      <c r="N468">
        <v>14</v>
      </c>
      <c r="O468">
        <v>15</v>
      </c>
      <c r="P468">
        <v>12</v>
      </c>
      <c r="Q468">
        <v>10</v>
      </c>
      <c r="R468">
        <v>12</v>
      </c>
      <c r="S468">
        <v>12</v>
      </c>
      <c r="T468">
        <v>13</v>
      </c>
      <c r="U468">
        <v>14</v>
      </c>
      <c r="V468" t="str">
        <f t="shared" si="3"/>
        <v>Flight 2</v>
      </c>
    </row>
    <row r="469" spans="1:22" x14ac:dyDescent="0.25">
      <c r="A469" t="s">
        <v>506</v>
      </c>
      <c r="B469" t="s">
        <v>297</v>
      </c>
      <c r="C469" t="s">
        <v>542</v>
      </c>
      <c r="D469">
        <v>24</v>
      </c>
      <c r="E469">
        <v>21</v>
      </c>
      <c r="F469">
        <v>32</v>
      </c>
      <c r="G469">
        <v>25</v>
      </c>
      <c r="H469">
        <v>22</v>
      </c>
      <c r="I469">
        <v>12</v>
      </c>
      <c r="J469">
        <v>25</v>
      </c>
      <c r="K469">
        <v>16</v>
      </c>
      <c r="L469">
        <v>26</v>
      </c>
      <c r="M469">
        <v>24</v>
      </c>
      <c r="N469">
        <v>25</v>
      </c>
      <c r="O469">
        <v>29</v>
      </c>
      <c r="P469">
        <v>20</v>
      </c>
      <c r="Q469">
        <v>16</v>
      </c>
      <c r="R469">
        <v>23</v>
      </c>
      <c r="S469">
        <v>15</v>
      </c>
      <c r="T469">
        <v>21</v>
      </c>
      <c r="U469">
        <v>25</v>
      </c>
      <c r="V469" t="str">
        <f t="shared" si="3"/>
        <v>Flight 2</v>
      </c>
    </row>
    <row r="470" spans="1:22" x14ac:dyDescent="0.25">
      <c r="A470" t="s">
        <v>507</v>
      </c>
      <c r="B470" t="s">
        <v>299</v>
      </c>
      <c r="C470" t="s">
        <v>548</v>
      </c>
      <c r="D470">
        <v>32</v>
      </c>
      <c r="E470">
        <v>26</v>
      </c>
      <c r="F470">
        <v>44</v>
      </c>
      <c r="G470">
        <v>29</v>
      </c>
      <c r="H470">
        <v>25</v>
      </c>
      <c r="I470">
        <v>25</v>
      </c>
      <c r="J470">
        <v>30</v>
      </c>
      <c r="K470">
        <v>19</v>
      </c>
      <c r="L470">
        <v>28</v>
      </c>
      <c r="M470">
        <v>26</v>
      </c>
      <c r="N470">
        <v>26</v>
      </c>
      <c r="O470">
        <v>29</v>
      </c>
      <c r="P470">
        <v>20</v>
      </c>
      <c r="Q470">
        <v>15</v>
      </c>
      <c r="R470">
        <v>24</v>
      </c>
      <c r="S470">
        <v>16</v>
      </c>
      <c r="T470">
        <v>21</v>
      </c>
      <c r="U470">
        <v>25</v>
      </c>
      <c r="V470" t="str">
        <f t="shared" si="3"/>
        <v>Flight 3</v>
      </c>
    </row>
    <row r="471" spans="1:22" x14ac:dyDescent="0.25">
      <c r="A471" t="s">
        <v>509</v>
      </c>
      <c r="B471" t="s">
        <v>250</v>
      </c>
      <c r="C471" t="s">
        <v>547</v>
      </c>
      <c r="D471">
        <v>28</v>
      </c>
      <c r="E471">
        <v>24</v>
      </c>
      <c r="F471">
        <v>35</v>
      </c>
      <c r="G471">
        <v>29</v>
      </c>
      <c r="H471">
        <v>23</v>
      </c>
      <c r="I471">
        <v>17</v>
      </c>
      <c r="J471">
        <v>21</v>
      </c>
      <c r="K471">
        <v>14</v>
      </c>
      <c r="L471">
        <v>27</v>
      </c>
      <c r="M471">
        <v>23</v>
      </c>
      <c r="N471">
        <v>26</v>
      </c>
      <c r="O471">
        <v>30</v>
      </c>
      <c r="P471">
        <v>19</v>
      </c>
      <c r="Q471">
        <v>18</v>
      </c>
      <c r="R471">
        <v>26</v>
      </c>
      <c r="S471">
        <v>19</v>
      </c>
      <c r="T471">
        <v>26</v>
      </c>
      <c r="U471">
        <v>30</v>
      </c>
      <c r="V471" t="str">
        <f t="shared" si="3"/>
        <v>Flight 3</v>
      </c>
    </row>
    <row r="472" spans="1:22" x14ac:dyDescent="0.25">
      <c r="A472" t="s">
        <v>511</v>
      </c>
      <c r="B472" t="s">
        <v>335</v>
      </c>
      <c r="C472" t="s">
        <v>524</v>
      </c>
      <c r="D472">
        <v>26</v>
      </c>
      <c r="E472">
        <v>21</v>
      </c>
      <c r="F472">
        <v>32</v>
      </c>
      <c r="G472">
        <v>22</v>
      </c>
      <c r="H472">
        <v>22</v>
      </c>
      <c r="I472">
        <v>17</v>
      </c>
      <c r="J472">
        <v>26</v>
      </c>
      <c r="K472">
        <v>16</v>
      </c>
      <c r="L472">
        <v>29</v>
      </c>
      <c r="M472">
        <v>21</v>
      </c>
      <c r="N472">
        <v>19</v>
      </c>
      <c r="O472">
        <v>20</v>
      </c>
      <c r="P472">
        <v>16</v>
      </c>
      <c r="Q472">
        <v>16</v>
      </c>
      <c r="R472">
        <v>18</v>
      </c>
      <c r="S472">
        <v>13</v>
      </c>
      <c r="T472">
        <v>16</v>
      </c>
      <c r="U472">
        <v>17</v>
      </c>
      <c r="V472" t="str">
        <f t="shared" si="3"/>
        <v>Flight 1</v>
      </c>
    </row>
    <row r="473" spans="1:22" x14ac:dyDescent="0.25">
      <c r="A473" t="s">
        <v>512</v>
      </c>
      <c r="B473" t="s">
        <v>373</v>
      </c>
      <c r="C473" t="s">
        <v>551</v>
      </c>
      <c r="D473">
        <v>36</v>
      </c>
      <c r="E473">
        <v>25</v>
      </c>
      <c r="F473">
        <v>39</v>
      </c>
      <c r="G473">
        <v>27</v>
      </c>
      <c r="H473">
        <v>26</v>
      </c>
      <c r="I473">
        <v>22</v>
      </c>
      <c r="J473">
        <v>34</v>
      </c>
      <c r="K473">
        <v>19</v>
      </c>
      <c r="L473">
        <v>29</v>
      </c>
      <c r="M473">
        <v>23</v>
      </c>
      <c r="N473">
        <v>25</v>
      </c>
      <c r="O473">
        <v>26</v>
      </c>
      <c r="P473">
        <v>20</v>
      </c>
      <c r="Q473">
        <v>18</v>
      </c>
      <c r="R473">
        <v>20</v>
      </c>
      <c r="S473">
        <v>19</v>
      </c>
      <c r="T473">
        <v>20</v>
      </c>
      <c r="U473">
        <v>29</v>
      </c>
      <c r="V473" t="str">
        <f t="shared" si="3"/>
        <v>Flight 3</v>
      </c>
    </row>
    <row r="474" spans="1:22" x14ac:dyDescent="0.25">
      <c r="A474" t="s">
        <v>513</v>
      </c>
      <c r="B474" t="s">
        <v>423</v>
      </c>
      <c r="C474" t="s">
        <v>550</v>
      </c>
      <c r="D474">
        <v>38</v>
      </c>
      <c r="E474">
        <v>25</v>
      </c>
      <c r="F474">
        <v>43</v>
      </c>
      <c r="G474">
        <v>28</v>
      </c>
      <c r="H474">
        <v>27</v>
      </c>
      <c r="I474">
        <v>21</v>
      </c>
      <c r="J474">
        <v>29</v>
      </c>
      <c r="K474">
        <v>19</v>
      </c>
      <c r="L474">
        <v>27</v>
      </c>
      <c r="M474">
        <v>17</v>
      </c>
      <c r="N474">
        <v>17</v>
      </c>
      <c r="O474">
        <v>20</v>
      </c>
      <c r="P474">
        <v>14</v>
      </c>
      <c r="Q474">
        <v>14</v>
      </c>
      <c r="R474">
        <v>16</v>
      </c>
      <c r="S474">
        <v>13</v>
      </c>
      <c r="T474">
        <v>15</v>
      </c>
      <c r="U474">
        <v>21</v>
      </c>
      <c r="V474" t="str">
        <f t="shared" si="3"/>
        <v>Flight 3</v>
      </c>
    </row>
    <row r="475" spans="1:22" x14ac:dyDescent="0.25">
      <c r="A475" t="s">
        <v>515</v>
      </c>
      <c r="B475" t="s">
        <v>461</v>
      </c>
      <c r="C475" t="s">
        <v>526</v>
      </c>
      <c r="D475">
        <v>25</v>
      </c>
      <c r="E475">
        <v>18</v>
      </c>
      <c r="F475">
        <v>20</v>
      </c>
      <c r="G475">
        <v>17</v>
      </c>
      <c r="H475">
        <v>16</v>
      </c>
      <c r="I475">
        <v>13</v>
      </c>
      <c r="J475">
        <v>18</v>
      </c>
      <c r="K475">
        <v>13</v>
      </c>
      <c r="L475">
        <v>25</v>
      </c>
      <c r="M475">
        <v>18</v>
      </c>
      <c r="N475">
        <v>23</v>
      </c>
      <c r="O475">
        <v>23</v>
      </c>
      <c r="P475">
        <v>17</v>
      </c>
      <c r="Q475">
        <v>12</v>
      </c>
      <c r="R475">
        <v>19</v>
      </c>
      <c r="S475">
        <v>14</v>
      </c>
      <c r="T475">
        <v>15</v>
      </c>
      <c r="U475">
        <v>19</v>
      </c>
      <c r="V475" t="str">
        <f t="shared" si="3"/>
        <v>Flight 1</v>
      </c>
    </row>
    <row r="476" spans="1:22" x14ac:dyDescent="0.25">
      <c r="A476" t="s">
        <v>516</v>
      </c>
      <c r="B476" t="s">
        <v>463</v>
      </c>
      <c r="C476" t="s">
        <v>555</v>
      </c>
      <c r="D476">
        <v>25</v>
      </c>
      <c r="E476">
        <v>23</v>
      </c>
      <c r="F476">
        <v>27</v>
      </c>
      <c r="G476">
        <v>24</v>
      </c>
      <c r="H476">
        <v>24</v>
      </c>
      <c r="I476">
        <v>19</v>
      </c>
      <c r="J476">
        <v>20</v>
      </c>
      <c r="K476">
        <v>16</v>
      </c>
      <c r="L476">
        <v>25</v>
      </c>
      <c r="M476">
        <v>24</v>
      </c>
      <c r="N476">
        <v>20</v>
      </c>
      <c r="O476">
        <v>22</v>
      </c>
      <c r="P476">
        <v>21</v>
      </c>
      <c r="Q476">
        <v>16</v>
      </c>
      <c r="R476">
        <v>22</v>
      </c>
      <c r="S476">
        <v>17</v>
      </c>
      <c r="T476">
        <v>19</v>
      </c>
      <c r="U476">
        <v>22</v>
      </c>
      <c r="V476" t="str">
        <f t="shared" si="3"/>
        <v>Flight 3</v>
      </c>
    </row>
    <row r="477" spans="1:22" x14ac:dyDescent="0.25">
      <c r="A477" t="s">
        <v>517</v>
      </c>
      <c r="B477" t="s">
        <v>465</v>
      </c>
      <c r="C477" t="s">
        <v>532</v>
      </c>
      <c r="D477">
        <v>18</v>
      </c>
      <c r="E477">
        <v>12</v>
      </c>
      <c r="F477">
        <v>21</v>
      </c>
      <c r="G477">
        <v>14</v>
      </c>
      <c r="H477">
        <v>15</v>
      </c>
      <c r="I477">
        <v>12</v>
      </c>
      <c r="J477">
        <v>15</v>
      </c>
      <c r="K477">
        <v>13</v>
      </c>
      <c r="L477">
        <v>17</v>
      </c>
      <c r="M477">
        <v>24</v>
      </c>
      <c r="N477">
        <v>23</v>
      </c>
      <c r="O477">
        <v>25</v>
      </c>
      <c r="P477">
        <v>19</v>
      </c>
      <c r="Q477">
        <v>16</v>
      </c>
      <c r="R477">
        <v>17</v>
      </c>
      <c r="S477">
        <v>18</v>
      </c>
      <c r="T477">
        <v>20</v>
      </c>
      <c r="U477">
        <v>26</v>
      </c>
      <c r="V477" t="str">
        <f t="shared" si="3"/>
        <v>Flight 1</v>
      </c>
    </row>
    <row r="478" spans="1:22" x14ac:dyDescent="0.25">
      <c r="A478" t="s">
        <v>518</v>
      </c>
      <c r="B478" t="s">
        <v>467</v>
      </c>
      <c r="C478" t="s">
        <v>534</v>
      </c>
      <c r="D478">
        <v>30</v>
      </c>
      <c r="E478">
        <v>24</v>
      </c>
      <c r="F478">
        <v>34</v>
      </c>
      <c r="G478">
        <v>26</v>
      </c>
      <c r="H478">
        <v>25</v>
      </c>
      <c r="I478">
        <v>21</v>
      </c>
      <c r="J478">
        <v>26</v>
      </c>
      <c r="K478">
        <v>17</v>
      </c>
      <c r="L478">
        <v>26</v>
      </c>
      <c r="M478">
        <v>16</v>
      </c>
      <c r="N478">
        <v>15</v>
      </c>
      <c r="O478">
        <v>18</v>
      </c>
      <c r="P478">
        <v>11</v>
      </c>
      <c r="Q478">
        <v>11</v>
      </c>
      <c r="R478">
        <v>14</v>
      </c>
      <c r="S478">
        <v>12</v>
      </c>
      <c r="T478">
        <v>16</v>
      </c>
      <c r="U478">
        <v>15</v>
      </c>
      <c r="V478" t="str">
        <f t="shared" si="3"/>
        <v>Flight 1</v>
      </c>
    </row>
    <row r="479" spans="1:22" x14ac:dyDescent="0.25">
      <c r="A479" t="s">
        <v>519</v>
      </c>
      <c r="B479" t="s">
        <v>469</v>
      </c>
      <c r="C479" t="s">
        <v>523</v>
      </c>
      <c r="D479">
        <v>31</v>
      </c>
      <c r="E479">
        <v>24</v>
      </c>
      <c r="F479">
        <v>33</v>
      </c>
      <c r="G479">
        <v>26</v>
      </c>
      <c r="H479">
        <v>22</v>
      </c>
      <c r="I479">
        <v>19</v>
      </c>
      <c r="J479">
        <v>22</v>
      </c>
      <c r="K479">
        <v>18</v>
      </c>
      <c r="L479">
        <v>27</v>
      </c>
      <c r="M479">
        <v>19</v>
      </c>
      <c r="N479">
        <v>17</v>
      </c>
      <c r="O479">
        <v>21</v>
      </c>
      <c r="P479">
        <v>15</v>
      </c>
      <c r="Q479">
        <v>13</v>
      </c>
      <c r="R479">
        <v>17</v>
      </c>
      <c r="S479">
        <v>14</v>
      </c>
      <c r="T479">
        <v>17</v>
      </c>
      <c r="U479">
        <v>29</v>
      </c>
      <c r="V479" t="str">
        <f t="shared" si="3"/>
        <v>Flight 1</v>
      </c>
    </row>
    <row r="480" spans="1:22" x14ac:dyDescent="0.25">
      <c r="A480" t="s">
        <v>561</v>
      </c>
      <c r="C480" t="s">
        <v>560</v>
      </c>
      <c r="D480">
        <f>SUMIF($A$244:$A$479,"2008*",D$244:D$479)</f>
        <v>956</v>
      </c>
      <c r="E480">
        <f t="shared" ref="E480:U480" si="4">SUMIF($A$244:$A$479,"2008*",E$244:E$479)</f>
        <v>772</v>
      </c>
      <c r="F480">
        <f t="shared" si="4"/>
        <v>1081</v>
      </c>
      <c r="G480">
        <f t="shared" si="4"/>
        <v>863</v>
      </c>
      <c r="H480">
        <f t="shared" si="4"/>
        <v>757</v>
      </c>
      <c r="I480">
        <f t="shared" si="4"/>
        <v>603</v>
      </c>
      <c r="J480">
        <f t="shared" si="4"/>
        <v>736</v>
      </c>
      <c r="K480">
        <f t="shared" si="4"/>
        <v>540</v>
      </c>
      <c r="L480">
        <f t="shared" si="4"/>
        <v>919</v>
      </c>
      <c r="M480">
        <f t="shared" si="4"/>
        <v>839</v>
      </c>
      <c r="N480">
        <f t="shared" si="4"/>
        <v>833</v>
      </c>
      <c r="O480">
        <f t="shared" si="4"/>
        <v>952</v>
      </c>
      <c r="P480">
        <f t="shared" si="4"/>
        <v>694</v>
      </c>
      <c r="Q480">
        <f t="shared" si="4"/>
        <v>600</v>
      </c>
      <c r="R480">
        <f t="shared" si="4"/>
        <v>826</v>
      </c>
      <c r="S480">
        <f t="shared" si="4"/>
        <v>628</v>
      </c>
      <c r="T480">
        <f t="shared" si="4"/>
        <v>782</v>
      </c>
      <c r="U480">
        <f t="shared" si="4"/>
        <v>1025</v>
      </c>
    </row>
    <row r="481" spans="1:26" x14ac:dyDescent="0.25">
      <c r="A481" t="s">
        <v>562</v>
      </c>
      <c r="C481" t="s">
        <v>560</v>
      </c>
      <c r="D481">
        <f>SUMIF($A$244:$A$479,"2009*",D$244:D$479)</f>
        <v>1197</v>
      </c>
      <c r="E481">
        <f t="shared" ref="E481:U481" si="5">SUMIF($A$244:$A$479,"2009*",E$244:E$479)</f>
        <v>974</v>
      </c>
      <c r="F481">
        <f t="shared" si="5"/>
        <v>1411</v>
      </c>
      <c r="G481">
        <f t="shared" si="5"/>
        <v>1144</v>
      </c>
      <c r="H481">
        <f t="shared" si="5"/>
        <v>983</v>
      </c>
      <c r="I481">
        <f t="shared" si="5"/>
        <v>780</v>
      </c>
      <c r="J481">
        <f t="shared" si="5"/>
        <v>983</v>
      </c>
      <c r="K481">
        <f t="shared" si="5"/>
        <v>733</v>
      </c>
      <c r="L481">
        <f t="shared" si="5"/>
        <v>1139</v>
      </c>
      <c r="M481">
        <f t="shared" si="5"/>
        <v>931</v>
      </c>
      <c r="N481">
        <f t="shared" si="5"/>
        <v>956</v>
      </c>
      <c r="O481">
        <f t="shared" si="5"/>
        <v>1070</v>
      </c>
      <c r="P481">
        <f t="shared" si="5"/>
        <v>772</v>
      </c>
      <c r="Q481">
        <f t="shared" si="5"/>
        <v>670</v>
      </c>
      <c r="R481">
        <f t="shared" si="5"/>
        <v>885</v>
      </c>
      <c r="S481">
        <f t="shared" si="5"/>
        <v>700</v>
      </c>
      <c r="T481">
        <f t="shared" si="5"/>
        <v>870</v>
      </c>
      <c r="U481">
        <f t="shared" si="5"/>
        <v>1100</v>
      </c>
      <c r="Z481">
        <v>155558</v>
      </c>
    </row>
    <row r="482" spans="1:26" x14ac:dyDescent="0.25">
      <c r="A482" t="s">
        <v>563</v>
      </c>
      <c r="C482" t="s">
        <v>560</v>
      </c>
      <c r="D482">
        <f>SUMIF($A$244:$A$479,"2010*",D$244:D$479)</f>
        <v>1377</v>
      </c>
      <c r="E482">
        <f t="shared" ref="E482:U482" si="6">SUMIF($A$244:$A$479,"2010*",E$244:E$479)</f>
        <v>1110</v>
      </c>
      <c r="F482">
        <f t="shared" si="6"/>
        <v>1551</v>
      </c>
      <c r="G482">
        <f t="shared" si="6"/>
        <v>1302</v>
      </c>
      <c r="H482">
        <f t="shared" si="6"/>
        <v>1125</v>
      </c>
      <c r="I482">
        <f t="shared" si="6"/>
        <v>898</v>
      </c>
      <c r="J482">
        <f t="shared" si="6"/>
        <v>1119</v>
      </c>
      <c r="K482">
        <f t="shared" si="6"/>
        <v>819</v>
      </c>
      <c r="L482">
        <f t="shared" si="6"/>
        <v>1332</v>
      </c>
      <c r="M482">
        <f t="shared" si="6"/>
        <v>1156</v>
      </c>
      <c r="N482">
        <f t="shared" si="6"/>
        <v>1219</v>
      </c>
      <c r="O482">
        <f t="shared" si="6"/>
        <v>1362</v>
      </c>
      <c r="P482">
        <f t="shared" si="6"/>
        <v>981</v>
      </c>
      <c r="Q482">
        <f t="shared" si="6"/>
        <v>830</v>
      </c>
      <c r="R482">
        <f t="shared" si="6"/>
        <v>1140</v>
      </c>
      <c r="S482">
        <f t="shared" si="6"/>
        <v>897</v>
      </c>
      <c r="T482">
        <f t="shared" si="6"/>
        <v>1090</v>
      </c>
      <c r="U482">
        <f t="shared" si="6"/>
        <v>1433</v>
      </c>
    </row>
    <row r="483" spans="1:26" x14ac:dyDescent="0.25">
      <c r="A483" t="s">
        <v>564</v>
      </c>
      <c r="C483" t="s">
        <v>560</v>
      </c>
      <c r="D483">
        <f>SUMIF($A$244:$A$479,"2011*",D$244:D$479)</f>
        <v>1292</v>
      </c>
      <c r="E483">
        <f t="shared" ref="E483:U483" si="7">SUMIF($A$244:$A$479,"2011*",E$244:E$479)</f>
        <v>1084</v>
      </c>
      <c r="F483">
        <f t="shared" si="7"/>
        <v>1529</v>
      </c>
      <c r="G483">
        <f t="shared" si="7"/>
        <v>1249</v>
      </c>
      <c r="H483">
        <f t="shared" si="7"/>
        <v>1099</v>
      </c>
      <c r="I483">
        <f t="shared" si="7"/>
        <v>849</v>
      </c>
      <c r="J483">
        <f t="shared" si="7"/>
        <v>1046</v>
      </c>
      <c r="K483">
        <f t="shared" si="7"/>
        <v>789</v>
      </c>
      <c r="L483">
        <f t="shared" si="7"/>
        <v>1270</v>
      </c>
      <c r="M483">
        <f t="shared" si="7"/>
        <v>1277</v>
      </c>
      <c r="N483">
        <f t="shared" si="7"/>
        <v>1312</v>
      </c>
      <c r="O483">
        <f t="shared" si="7"/>
        <v>1435</v>
      </c>
      <c r="P483">
        <f t="shared" si="7"/>
        <v>1099</v>
      </c>
      <c r="Q483">
        <f t="shared" si="7"/>
        <v>916</v>
      </c>
      <c r="R483">
        <f t="shared" si="7"/>
        <v>1251</v>
      </c>
      <c r="S483">
        <f t="shared" si="7"/>
        <v>936</v>
      </c>
      <c r="T483">
        <f t="shared" si="7"/>
        <v>1184</v>
      </c>
      <c r="U483">
        <f t="shared" si="7"/>
        <v>1517</v>
      </c>
    </row>
    <row r="484" spans="1:26" x14ac:dyDescent="0.25">
      <c r="A484" t="s">
        <v>565</v>
      </c>
      <c r="C484" t="s">
        <v>560</v>
      </c>
      <c r="D484">
        <f>SUMIF($A$244:$A$479,"2012*",D$244:D$479)</f>
        <v>1155</v>
      </c>
      <c r="E484">
        <f t="shared" ref="E484:U484" si="8">SUMIF($A$244:$A$479,"2012*",E$244:E$479)</f>
        <v>913</v>
      </c>
      <c r="F484">
        <f t="shared" si="8"/>
        <v>1351</v>
      </c>
      <c r="G484">
        <f t="shared" si="8"/>
        <v>1047</v>
      </c>
      <c r="H484">
        <f t="shared" si="8"/>
        <v>933</v>
      </c>
      <c r="I484">
        <f t="shared" si="8"/>
        <v>756</v>
      </c>
      <c r="J484">
        <f t="shared" si="8"/>
        <v>923</v>
      </c>
      <c r="K484">
        <f t="shared" si="8"/>
        <v>702</v>
      </c>
      <c r="L484">
        <f t="shared" si="8"/>
        <v>1103</v>
      </c>
      <c r="M484">
        <f t="shared" si="8"/>
        <v>1399</v>
      </c>
      <c r="N484">
        <f t="shared" si="8"/>
        <v>1395</v>
      </c>
      <c r="O484">
        <f t="shared" si="8"/>
        <v>1517</v>
      </c>
      <c r="P484">
        <f t="shared" si="8"/>
        <v>1120</v>
      </c>
      <c r="Q484">
        <f t="shared" si="8"/>
        <v>954</v>
      </c>
      <c r="R484">
        <f t="shared" si="8"/>
        <v>1299</v>
      </c>
      <c r="S484">
        <f t="shared" si="8"/>
        <v>1025</v>
      </c>
      <c r="T484">
        <f t="shared" si="8"/>
        <v>1287</v>
      </c>
      <c r="U484">
        <f t="shared" si="8"/>
        <v>1588</v>
      </c>
    </row>
    <row r="485" spans="1:26" x14ac:dyDescent="0.25">
      <c r="A485" t="s">
        <v>566</v>
      </c>
      <c r="C485" t="s">
        <v>560</v>
      </c>
      <c r="D485">
        <f>SUMIF($A$244:$A$479,"2013*",D$244:D$479)</f>
        <v>1157</v>
      </c>
      <c r="E485">
        <f t="shared" ref="E485:U485" si="9">SUMIF($A$244:$A$479,"2013*",E$244:E$479)</f>
        <v>943</v>
      </c>
      <c r="F485">
        <f t="shared" si="9"/>
        <v>1336</v>
      </c>
      <c r="G485">
        <f t="shared" si="9"/>
        <v>1053</v>
      </c>
      <c r="H485">
        <f t="shared" si="9"/>
        <v>965</v>
      </c>
      <c r="I485">
        <f t="shared" si="9"/>
        <v>753</v>
      </c>
      <c r="J485">
        <f t="shared" si="9"/>
        <v>914</v>
      </c>
      <c r="K485">
        <f t="shared" si="9"/>
        <v>684</v>
      </c>
      <c r="L485">
        <f t="shared" si="9"/>
        <v>1090</v>
      </c>
      <c r="M485">
        <f t="shared" si="9"/>
        <v>1408</v>
      </c>
      <c r="N485">
        <f t="shared" si="9"/>
        <v>1401</v>
      </c>
      <c r="O485">
        <f t="shared" si="9"/>
        <v>1601</v>
      </c>
      <c r="P485">
        <f t="shared" si="9"/>
        <v>1142</v>
      </c>
      <c r="Q485">
        <f t="shared" si="9"/>
        <v>982</v>
      </c>
      <c r="R485">
        <f t="shared" si="9"/>
        <v>1351</v>
      </c>
      <c r="S485">
        <f t="shared" si="9"/>
        <v>1011</v>
      </c>
      <c r="T485">
        <f t="shared" si="9"/>
        <v>1255</v>
      </c>
      <c r="U485">
        <f t="shared" si="9"/>
        <v>1661</v>
      </c>
    </row>
    <row r="486" spans="1:26" x14ac:dyDescent="0.25">
      <c r="A486" t="s">
        <v>567</v>
      </c>
      <c r="C486" t="s">
        <v>560</v>
      </c>
      <c r="D486">
        <f>SUMIF($A$244:$A$479,"2014*",D$244:D$479)</f>
        <v>1812</v>
      </c>
      <c r="E486">
        <f t="shared" ref="E486:U486" si="10">SUMIF($A$244:$A$479,"2014*",E$244:E$479)</f>
        <v>1440</v>
      </c>
      <c r="F486">
        <f t="shared" si="10"/>
        <v>2002</v>
      </c>
      <c r="G486">
        <f t="shared" si="10"/>
        <v>1627</v>
      </c>
      <c r="H486">
        <f t="shared" si="10"/>
        <v>1453</v>
      </c>
      <c r="I486">
        <f t="shared" si="10"/>
        <v>1119</v>
      </c>
      <c r="J486">
        <f t="shared" si="10"/>
        <v>1400</v>
      </c>
      <c r="K486">
        <f t="shared" si="10"/>
        <v>1028</v>
      </c>
      <c r="L486">
        <f t="shared" si="10"/>
        <v>1667</v>
      </c>
      <c r="M486">
        <f t="shared" si="10"/>
        <v>1568</v>
      </c>
      <c r="N486">
        <f t="shared" si="10"/>
        <v>1603</v>
      </c>
      <c r="O486">
        <f t="shared" si="10"/>
        <v>1780</v>
      </c>
      <c r="P486">
        <f t="shared" si="10"/>
        <v>1310</v>
      </c>
      <c r="Q486">
        <f t="shared" si="10"/>
        <v>1103</v>
      </c>
      <c r="R486">
        <f t="shared" si="10"/>
        <v>1483</v>
      </c>
      <c r="S486">
        <f t="shared" si="10"/>
        <v>1162</v>
      </c>
      <c r="T486">
        <f t="shared" si="10"/>
        <v>1456</v>
      </c>
      <c r="U486">
        <f t="shared" si="10"/>
        <v>1855</v>
      </c>
    </row>
    <row r="487" spans="1:26" x14ac:dyDescent="0.25">
      <c r="A487" t="s">
        <v>568</v>
      </c>
      <c r="C487" t="s">
        <v>560</v>
      </c>
      <c r="D487">
        <f>SUMIF($A$244:$A$479,"2015*",D$244:D$479)</f>
        <v>1010</v>
      </c>
      <c r="E487">
        <f t="shared" ref="E487:U487" si="11">SUMIF($A$244:$A$479,"2015*",E$244:E$479)</f>
        <v>790</v>
      </c>
      <c r="F487">
        <f t="shared" si="11"/>
        <v>1150</v>
      </c>
      <c r="G487">
        <f t="shared" si="11"/>
        <v>902</v>
      </c>
      <c r="H487">
        <f t="shared" si="11"/>
        <v>813</v>
      </c>
      <c r="I487">
        <f t="shared" si="11"/>
        <v>646</v>
      </c>
      <c r="J487">
        <f t="shared" si="11"/>
        <v>850</v>
      </c>
      <c r="K487">
        <f t="shared" si="11"/>
        <v>579</v>
      </c>
      <c r="L487">
        <f t="shared" si="11"/>
        <v>935</v>
      </c>
      <c r="M487">
        <f t="shared" si="11"/>
        <v>774</v>
      </c>
      <c r="N487">
        <f t="shared" si="11"/>
        <v>747</v>
      </c>
      <c r="O487">
        <f t="shared" si="11"/>
        <v>840</v>
      </c>
      <c r="P487">
        <f t="shared" si="11"/>
        <v>614</v>
      </c>
      <c r="Q487">
        <f t="shared" si="11"/>
        <v>515</v>
      </c>
      <c r="R487">
        <f t="shared" si="11"/>
        <v>703</v>
      </c>
      <c r="S487">
        <f t="shared" si="11"/>
        <v>544</v>
      </c>
      <c r="T487">
        <f t="shared" si="11"/>
        <v>682</v>
      </c>
      <c r="U487">
        <f t="shared" si="11"/>
        <v>843</v>
      </c>
    </row>
    <row r="490" spans="1:26" x14ac:dyDescent="0.25">
      <c r="D490">
        <v>3</v>
      </c>
      <c r="E490">
        <v>4</v>
      </c>
      <c r="F490">
        <v>5</v>
      </c>
      <c r="G490">
        <v>6</v>
      </c>
      <c r="H490">
        <v>7</v>
      </c>
      <c r="I490">
        <v>8</v>
      </c>
      <c r="J490">
        <v>9</v>
      </c>
      <c r="K490">
        <v>10</v>
      </c>
      <c r="L490">
        <v>11</v>
      </c>
      <c r="M490">
        <v>12</v>
      </c>
      <c r="N490">
        <v>13</v>
      </c>
      <c r="O490">
        <v>14</v>
      </c>
      <c r="P490">
        <v>15</v>
      </c>
      <c r="Q490">
        <v>16</v>
      </c>
      <c r="R490">
        <v>17</v>
      </c>
      <c r="S490">
        <v>18</v>
      </c>
      <c r="T490">
        <v>19</v>
      </c>
      <c r="U490">
        <v>20</v>
      </c>
    </row>
    <row r="491" spans="1:26" x14ac:dyDescent="0.25">
      <c r="A491" t="s">
        <v>521</v>
      </c>
      <c r="C491" t="s">
        <v>522</v>
      </c>
      <c r="D491">
        <v>1</v>
      </c>
      <c r="E491">
        <v>2</v>
      </c>
      <c r="F491">
        <v>3</v>
      </c>
      <c r="G491">
        <v>4</v>
      </c>
      <c r="H491">
        <v>5</v>
      </c>
      <c r="I491">
        <v>6</v>
      </c>
      <c r="J491">
        <v>7</v>
      </c>
      <c r="K491">
        <v>8</v>
      </c>
      <c r="L491">
        <v>9</v>
      </c>
      <c r="M491">
        <v>10</v>
      </c>
      <c r="N491">
        <v>11</v>
      </c>
      <c r="O491">
        <v>12</v>
      </c>
      <c r="P491">
        <v>13</v>
      </c>
      <c r="Q491">
        <v>14</v>
      </c>
      <c r="R491">
        <v>15</v>
      </c>
      <c r="S491">
        <v>16</v>
      </c>
      <c r="T491">
        <v>17</v>
      </c>
      <c r="U491">
        <v>18</v>
      </c>
    </row>
    <row r="492" spans="1:26" x14ac:dyDescent="0.25">
      <c r="A492" t="s">
        <v>2</v>
      </c>
      <c r="B492" t="s">
        <v>3</v>
      </c>
      <c r="C492" t="s">
        <v>528</v>
      </c>
      <c r="D492">
        <v>8</v>
      </c>
      <c r="E492">
        <v>8</v>
      </c>
      <c r="F492">
        <v>8</v>
      </c>
      <c r="G492">
        <v>8</v>
      </c>
      <c r="H492">
        <v>8</v>
      </c>
      <c r="I492">
        <v>8</v>
      </c>
      <c r="J492">
        <v>8</v>
      </c>
      <c r="K492">
        <v>8</v>
      </c>
      <c r="L492">
        <v>8</v>
      </c>
      <c r="M492">
        <v>7</v>
      </c>
      <c r="N492">
        <v>7</v>
      </c>
      <c r="O492">
        <v>7</v>
      </c>
      <c r="P492">
        <v>7</v>
      </c>
      <c r="Q492">
        <v>7</v>
      </c>
      <c r="R492">
        <v>7</v>
      </c>
      <c r="S492">
        <v>7</v>
      </c>
      <c r="T492">
        <v>7</v>
      </c>
      <c r="U492">
        <v>7</v>
      </c>
    </row>
    <row r="493" spans="1:26" x14ac:dyDescent="0.25">
      <c r="A493" t="s">
        <v>21</v>
      </c>
      <c r="B493" t="s">
        <v>22</v>
      </c>
      <c r="C493" t="s">
        <v>525</v>
      </c>
      <c r="D493">
        <v>5</v>
      </c>
      <c r="E493">
        <v>5</v>
      </c>
      <c r="F493">
        <v>5</v>
      </c>
      <c r="G493">
        <v>5</v>
      </c>
      <c r="H493">
        <v>5</v>
      </c>
      <c r="I493">
        <v>5</v>
      </c>
      <c r="J493">
        <v>5</v>
      </c>
      <c r="K493">
        <v>5</v>
      </c>
      <c r="L493">
        <v>5</v>
      </c>
      <c r="M493">
        <v>7</v>
      </c>
      <c r="N493">
        <v>7</v>
      </c>
      <c r="O493">
        <v>7</v>
      </c>
      <c r="P493">
        <v>7</v>
      </c>
      <c r="Q493">
        <v>7</v>
      </c>
      <c r="R493">
        <v>7</v>
      </c>
      <c r="S493">
        <v>7</v>
      </c>
      <c r="T493">
        <v>7</v>
      </c>
      <c r="U493">
        <v>7</v>
      </c>
    </row>
    <row r="494" spans="1:26" x14ac:dyDescent="0.25">
      <c r="A494" t="s">
        <v>32</v>
      </c>
      <c r="B494" t="s">
        <v>33</v>
      </c>
      <c r="C494" t="s">
        <v>529</v>
      </c>
      <c r="D494">
        <v>6</v>
      </c>
      <c r="E494">
        <v>6</v>
      </c>
      <c r="F494">
        <v>6</v>
      </c>
      <c r="G494">
        <v>6</v>
      </c>
      <c r="H494">
        <v>6</v>
      </c>
      <c r="I494">
        <v>6</v>
      </c>
      <c r="J494">
        <v>6</v>
      </c>
      <c r="K494">
        <v>6</v>
      </c>
      <c r="L494">
        <v>6</v>
      </c>
      <c r="M494">
        <v>8</v>
      </c>
      <c r="N494">
        <v>8</v>
      </c>
      <c r="O494">
        <v>8</v>
      </c>
      <c r="P494">
        <v>8</v>
      </c>
      <c r="Q494">
        <v>8</v>
      </c>
      <c r="R494">
        <v>8</v>
      </c>
      <c r="S494">
        <v>8</v>
      </c>
      <c r="T494">
        <v>8</v>
      </c>
      <c r="U494">
        <v>8</v>
      </c>
    </row>
    <row r="495" spans="1:26" x14ac:dyDescent="0.25">
      <c r="A495" t="s">
        <v>47</v>
      </c>
      <c r="B495" t="s">
        <v>48</v>
      </c>
      <c r="C495" t="s">
        <v>530</v>
      </c>
      <c r="D495">
        <v>8</v>
      </c>
      <c r="E495">
        <v>8</v>
      </c>
      <c r="F495">
        <v>8</v>
      </c>
      <c r="G495">
        <v>8</v>
      </c>
      <c r="H495">
        <v>8</v>
      </c>
      <c r="I495">
        <v>8</v>
      </c>
      <c r="J495">
        <v>8</v>
      </c>
      <c r="K495">
        <v>8</v>
      </c>
      <c r="L495">
        <v>8</v>
      </c>
      <c r="M495">
        <v>8</v>
      </c>
      <c r="N495">
        <v>8</v>
      </c>
      <c r="O495">
        <v>8</v>
      </c>
      <c r="P495">
        <v>8</v>
      </c>
      <c r="Q495">
        <v>8</v>
      </c>
      <c r="R495">
        <v>8</v>
      </c>
      <c r="S495">
        <v>8</v>
      </c>
      <c r="T495">
        <v>8</v>
      </c>
      <c r="U495">
        <v>8</v>
      </c>
    </row>
    <row r="496" spans="1:26" x14ac:dyDescent="0.25">
      <c r="A496" t="s">
        <v>56</v>
      </c>
      <c r="B496" t="s">
        <v>57</v>
      </c>
      <c r="C496" t="s">
        <v>527</v>
      </c>
      <c r="D496">
        <v>8</v>
      </c>
      <c r="E496">
        <v>8</v>
      </c>
      <c r="F496">
        <v>8</v>
      </c>
      <c r="G496">
        <v>8</v>
      </c>
      <c r="H496">
        <v>8</v>
      </c>
      <c r="I496">
        <v>8</v>
      </c>
      <c r="J496">
        <v>8</v>
      </c>
      <c r="K496">
        <v>8</v>
      </c>
      <c r="L496">
        <v>8</v>
      </c>
      <c r="M496">
        <v>7</v>
      </c>
      <c r="N496">
        <v>7</v>
      </c>
      <c r="O496">
        <v>7</v>
      </c>
      <c r="P496">
        <v>7</v>
      </c>
      <c r="Q496">
        <v>7</v>
      </c>
      <c r="R496">
        <v>7</v>
      </c>
      <c r="S496">
        <v>7</v>
      </c>
      <c r="T496">
        <v>7</v>
      </c>
      <c r="U496">
        <v>7</v>
      </c>
    </row>
    <row r="497" spans="1:21" x14ac:dyDescent="0.25">
      <c r="A497" t="s">
        <v>63</v>
      </c>
      <c r="B497" t="s">
        <v>64</v>
      </c>
      <c r="C497" t="s">
        <v>546</v>
      </c>
      <c r="D497">
        <v>7</v>
      </c>
      <c r="E497">
        <v>7</v>
      </c>
      <c r="F497">
        <v>7</v>
      </c>
      <c r="G497">
        <v>7</v>
      </c>
      <c r="H497">
        <v>7</v>
      </c>
      <c r="I497">
        <v>7</v>
      </c>
      <c r="J497">
        <v>7</v>
      </c>
      <c r="K497">
        <v>7</v>
      </c>
      <c r="L497">
        <v>7</v>
      </c>
      <c r="M497">
        <v>8</v>
      </c>
      <c r="N497">
        <v>8</v>
      </c>
      <c r="O497">
        <v>8</v>
      </c>
      <c r="P497">
        <v>8</v>
      </c>
      <c r="Q497">
        <v>8</v>
      </c>
      <c r="R497">
        <v>8</v>
      </c>
      <c r="S497">
        <v>8</v>
      </c>
      <c r="T497">
        <v>8</v>
      </c>
      <c r="U497">
        <v>8</v>
      </c>
    </row>
    <row r="498" spans="1:21" x14ac:dyDescent="0.25">
      <c r="A498" t="s">
        <v>72</v>
      </c>
      <c r="B498" t="s">
        <v>73</v>
      </c>
      <c r="C498" t="s">
        <v>539</v>
      </c>
      <c r="D498">
        <v>7</v>
      </c>
      <c r="E498">
        <v>7</v>
      </c>
      <c r="F498">
        <v>7</v>
      </c>
      <c r="G498">
        <v>7</v>
      </c>
      <c r="H498">
        <v>7</v>
      </c>
      <c r="I498">
        <v>7</v>
      </c>
      <c r="J498">
        <v>7</v>
      </c>
      <c r="K498">
        <v>7</v>
      </c>
      <c r="L498">
        <v>7</v>
      </c>
      <c r="M498">
        <v>8</v>
      </c>
      <c r="N498">
        <v>8</v>
      </c>
      <c r="O498">
        <v>8</v>
      </c>
      <c r="P498">
        <v>8</v>
      </c>
      <c r="Q498">
        <v>8</v>
      </c>
      <c r="R498">
        <v>8</v>
      </c>
      <c r="S498">
        <v>8</v>
      </c>
      <c r="T498">
        <v>8</v>
      </c>
      <c r="U498">
        <v>8</v>
      </c>
    </row>
    <row r="499" spans="1:21" x14ac:dyDescent="0.25">
      <c r="A499" t="s">
        <v>78</v>
      </c>
      <c r="B499" t="s">
        <v>79</v>
      </c>
      <c r="C499" t="s">
        <v>535</v>
      </c>
      <c r="D499">
        <v>8</v>
      </c>
      <c r="E499">
        <v>8</v>
      </c>
      <c r="F499">
        <v>8</v>
      </c>
      <c r="G499">
        <v>8</v>
      </c>
      <c r="H499">
        <v>8</v>
      </c>
      <c r="I499">
        <v>8</v>
      </c>
      <c r="J499">
        <v>8</v>
      </c>
      <c r="K499">
        <v>8</v>
      </c>
      <c r="L499">
        <v>8</v>
      </c>
      <c r="M499">
        <v>8</v>
      </c>
      <c r="N499">
        <v>8</v>
      </c>
      <c r="O499">
        <v>8</v>
      </c>
      <c r="P499">
        <v>8</v>
      </c>
      <c r="Q499">
        <v>8</v>
      </c>
      <c r="R499">
        <v>8</v>
      </c>
      <c r="S499">
        <v>8</v>
      </c>
      <c r="T499">
        <v>8</v>
      </c>
      <c r="U499">
        <v>8</v>
      </c>
    </row>
    <row r="500" spans="1:21" x14ac:dyDescent="0.25">
      <c r="A500" t="s">
        <v>81</v>
      </c>
      <c r="B500" t="s">
        <v>82</v>
      </c>
      <c r="C500" t="s">
        <v>557</v>
      </c>
      <c r="D500">
        <v>8</v>
      </c>
      <c r="E500">
        <v>8</v>
      </c>
      <c r="F500">
        <v>8</v>
      </c>
      <c r="G500">
        <v>8</v>
      </c>
      <c r="H500">
        <v>8</v>
      </c>
      <c r="I500">
        <v>8</v>
      </c>
      <c r="J500">
        <v>8</v>
      </c>
      <c r="K500">
        <v>8</v>
      </c>
      <c r="L500">
        <v>8</v>
      </c>
      <c r="M500">
        <v>8</v>
      </c>
      <c r="N500">
        <v>8</v>
      </c>
      <c r="O500">
        <v>8</v>
      </c>
      <c r="P500">
        <v>8</v>
      </c>
      <c r="Q500">
        <v>8</v>
      </c>
      <c r="R500">
        <v>8</v>
      </c>
      <c r="S500">
        <v>8</v>
      </c>
      <c r="T500">
        <v>8</v>
      </c>
      <c r="U500">
        <v>8</v>
      </c>
    </row>
    <row r="501" spans="1:21" x14ac:dyDescent="0.25">
      <c r="A501" t="s">
        <v>83</v>
      </c>
      <c r="B501" t="s">
        <v>84</v>
      </c>
      <c r="C501" t="s">
        <v>556</v>
      </c>
      <c r="D501">
        <v>7</v>
      </c>
      <c r="E501">
        <v>7</v>
      </c>
      <c r="F501">
        <v>7</v>
      </c>
      <c r="G501">
        <v>7</v>
      </c>
      <c r="H501">
        <v>7</v>
      </c>
      <c r="I501">
        <v>7</v>
      </c>
      <c r="J501">
        <v>7</v>
      </c>
      <c r="K501">
        <v>7</v>
      </c>
      <c r="L501">
        <v>7</v>
      </c>
      <c r="M501">
        <v>7</v>
      </c>
      <c r="N501">
        <v>7</v>
      </c>
      <c r="O501">
        <v>7</v>
      </c>
      <c r="P501">
        <v>7</v>
      </c>
      <c r="Q501">
        <v>7</v>
      </c>
      <c r="R501">
        <v>7</v>
      </c>
      <c r="S501">
        <v>7</v>
      </c>
      <c r="T501">
        <v>7</v>
      </c>
      <c r="U501">
        <v>7</v>
      </c>
    </row>
    <row r="502" spans="1:21" x14ac:dyDescent="0.25">
      <c r="A502" t="s">
        <v>91</v>
      </c>
      <c r="B502" t="s">
        <v>92</v>
      </c>
      <c r="C502" t="s">
        <v>541</v>
      </c>
      <c r="D502">
        <v>8</v>
      </c>
      <c r="E502">
        <v>8</v>
      </c>
      <c r="F502">
        <v>8</v>
      </c>
      <c r="G502">
        <v>8</v>
      </c>
      <c r="H502">
        <v>8</v>
      </c>
      <c r="I502">
        <v>8</v>
      </c>
      <c r="J502">
        <v>8</v>
      </c>
      <c r="K502">
        <v>8</v>
      </c>
      <c r="L502">
        <v>8</v>
      </c>
      <c r="M502">
        <v>8</v>
      </c>
      <c r="N502">
        <v>8</v>
      </c>
      <c r="O502">
        <v>8</v>
      </c>
      <c r="P502">
        <v>8</v>
      </c>
      <c r="Q502">
        <v>8</v>
      </c>
      <c r="R502">
        <v>8</v>
      </c>
      <c r="S502">
        <v>8</v>
      </c>
      <c r="T502">
        <v>8</v>
      </c>
      <c r="U502">
        <v>8</v>
      </c>
    </row>
    <row r="503" spans="1:21" x14ac:dyDescent="0.25">
      <c r="A503" t="s">
        <v>95</v>
      </c>
      <c r="B503" t="s">
        <v>96</v>
      </c>
      <c r="C503" t="s">
        <v>537</v>
      </c>
      <c r="D503">
        <v>4</v>
      </c>
      <c r="E503">
        <v>4</v>
      </c>
      <c r="F503">
        <v>4</v>
      </c>
      <c r="G503">
        <v>4</v>
      </c>
      <c r="H503">
        <v>4</v>
      </c>
      <c r="I503">
        <v>4</v>
      </c>
      <c r="J503">
        <v>4</v>
      </c>
      <c r="K503">
        <v>4</v>
      </c>
      <c r="L503">
        <v>4</v>
      </c>
      <c r="M503">
        <v>3</v>
      </c>
      <c r="N503">
        <v>3</v>
      </c>
      <c r="O503">
        <v>3</v>
      </c>
      <c r="P503">
        <v>3</v>
      </c>
      <c r="Q503">
        <v>3</v>
      </c>
      <c r="R503">
        <v>3</v>
      </c>
      <c r="S503">
        <v>3</v>
      </c>
      <c r="T503">
        <v>3</v>
      </c>
      <c r="U503">
        <v>3</v>
      </c>
    </row>
    <row r="504" spans="1:21" x14ac:dyDescent="0.25">
      <c r="A504" t="s">
        <v>110</v>
      </c>
      <c r="B504" t="s">
        <v>111</v>
      </c>
      <c r="C504" t="s">
        <v>531</v>
      </c>
      <c r="D504">
        <v>8</v>
      </c>
      <c r="E504">
        <v>8</v>
      </c>
      <c r="F504">
        <v>8</v>
      </c>
      <c r="G504">
        <v>8</v>
      </c>
      <c r="H504">
        <v>8</v>
      </c>
      <c r="I504">
        <v>8</v>
      </c>
      <c r="J504">
        <v>8</v>
      </c>
      <c r="K504">
        <v>8</v>
      </c>
      <c r="L504">
        <v>8</v>
      </c>
      <c r="M504">
        <v>8</v>
      </c>
      <c r="N504">
        <v>8</v>
      </c>
      <c r="O504">
        <v>8</v>
      </c>
      <c r="P504">
        <v>8</v>
      </c>
      <c r="Q504">
        <v>8</v>
      </c>
      <c r="R504">
        <v>8</v>
      </c>
      <c r="S504">
        <v>8</v>
      </c>
      <c r="T504">
        <v>8</v>
      </c>
      <c r="U504">
        <v>8</v>
      </c>
    </row>
    <row r="505" spans="1:21" x14ac:dyDescent="0.25">
      <c r="A505" t="s">
        <v>113</v>
      </c>
      <c r="B505" t="s">
        <v>114</v>
      </c>
      <c r="C505" t="s">
        <v>543</v>
      </c>
      <c r="D505">
        <v>6</v>
      </c>
      <c r="E505">
        <v>6</v>
      </c>
      <c r="F505">
        <v>6</v>
      </c>
      <c r="G505">
        <v>6</v>
      </c>
      <c r="H505">
        <v>6</v>
      </c>
      <c r="I505">
        <v>6</v>
      </c>
      <c r="J505">
        <v>6</v>
      </c>
      <c r="K505">
        <v>6</v>
      </c>
      <c r="L505">
        <v>6</v>
      </c>
      <c r="M505">
        <v>8</v>
      </c>
      <c r="N505">
        <v>8</v>
      </c>
      <c r="O505">
        <v>8</v>
      </c>
      <c r="P505">
        <v>8</v>
      </c>
      <c r="Q505">
        <v>8</v>
      </c>
      <c r="R505">
        <v>8</v>
      </c>
      <c r="S505">
        <v>8</v>
      </c>
      <c r="T505">
        <v>8</v>
      </c>
      <c r="U505">
        <v>8</v>
      </c>
    </row>
    <row r="506" spans="1:21" x14ac:dyDescent="0.25">
      <c r="A506" t="s">
        <v>121</v>
      </c>
      <c r="B506" t="s">
        <v>122</v>
      </c>
      <c r="C506" t="s">
        <v>545</v>
      </c>
      <c r="D506">
        <v>8</v>
      </c>
      <c r="E506">
        <v>8</v>
      </c>
      <c r="F506">
        <v>8</v>
      </c>
      <c r="G506">
        <v>8</v>
      </c>
      <c r="H506">
        <v>8</v>
      </c>
      <c r="I506">
        <v>8</v>
      </c>
      <c r="J506">
        <v>8</v>
      </c>
      <c r="K506">
        <v>8</v>
      </c>
      <c r="L506">
        <v>8</v>
      </c>
      <c r="M506">
        <v>8</v>
      </c>
      <c r="N506">
        <v>8</v>
      </c>
      <c r="O506">
        <v>8</v>
      </c>
      <c r="P506">
        <v>8</v>
      </c>
      <c r="Q506">
        <v>8</v>
      </c>
      <c r="R506">
        <v>8</v>
      </c>
      <c r="S506">
        <v>8</v>
      </c>
      <c r="T506">
        <v>8</v>
      </c>
      <c r="U506">
        <v>8</v>
      </c>
    </row>
    <row r="507" spans="1:21" x14ac:dyDescent="0.25">
      <c r="A507" t="s">
        <v>125</v>
      </c>
      <c r="B507" t="s">
        <v>126</v>
      </c>
      <c r="C507" t="s">
        <v>554</v>
      </c>
      <c r="D507">
        <v>7</v>
      </c>
      <c r="E507">
        <v>7</v>
      </c>
      <c r="F507">
        <v>7</v>
      </c>
      <c r="G507">
        <v>7</v>
      </c>
      <c r="H507">
        <v>7</v>
      </c>
      <c r="I507">
        <v>7</v>
      </c>
      <c r="J507">
        <v>7</v>
      </c>
      <c r="K507">
        <v>7</v>
      </c>
      <c r="L507">
        <v>7</v>
      </c>
      <c r="M507">
        <v>8</v>
      </c>
      <c r="N507">
        <v>8</v>
      </c>
      <c r="O507">
        <v>8</v>
      </c>
      <c r="P507">
        <v>8</v>
      </c>
      <c r="Q507">
        <v>8</v>
      </c>
      <c r="R507">
        <v>8</v>
      </c>
      <c r="S507">
        <v>8</v>
      </c>
      <c r="T507">
        <v>8</v>
      </c>
      <c r="U507">
        <v>8</v>
      </c>
    </row>
    <row r="508" spans="1:21" x14ac:dyDescent="0.25">
      <c r="A508" t="s">
        <v>131</v>
      </c>
      <c r="B508" t="s">
        <v>132</v>
      </c>
      <c r="C508" t="s">
        <v>553</v>
      </c>
      <c r="D508">
        <v>8</v>
      </c>
      <c r="E508">
        <v>8</v>
      </c>
      <c r="F508">
        <v>8</v>
      </c>
      <c r="G508">
        <v>8</v>
      </c>
      <c r="H508">
        <v>8</v>
      </c>
      <c r="I508">
        <v>8</v>
      </c>
      <c r="J508">
        <v>8</v>
      </c>
      <c r="K508">
        <v>8</v>
      </c>
      <c r="L508">
        <v>8</v>
      </c>
      <c r="M508">
        <v>8</v>
      </c>
      <c r="N508">
        <v>8</v>
      </c>
      <c r="O508">
        <v>8</v>
      </c>
      <c r="P508">
        <v>8</v>
      </c>
      <c r="Q508">
        <v>8</v>
      </c>
      <c r="R508">
        <v>8</v>
      </c>
      <c r="S508">
        <v>8</v>
      </c>
      <c r="T508">
        <v>8</v>
      </c>
      <c r="U508">
        <v>8</v>
      </c>
    </row>
    <row r="509" spans="1:21" x14ac:dyDescent="0.25">
      <c r="A509" t="s">
        <v>134</v>
      </c>
      <c r="B509" t="s">
        <v>135</v>
      </c>
      <c r="C509" t="s">
        <v>536</v>
      </c>
      <c r="D509">
        <v>7</v>
      </c>
      <c r="E509">
        <v>7</v>
      </c>
      <c r="F509">
        <v>7</v>
      </c>
      <c r="G509">
        <v>7</v>
      </c>
      <c r="H509">
        <v>7</v>
      </c>
      <c r="I509">
        <v>7</v>
      </c>
      <c r="J509">
        <v>7</v>
      </c>
      <c r="K509">
        <v>7</v>
      </c>
      <c r="L509">
        <v>7</v>
      </c>
      <c r="M509">
        <v>6</v>
      </c>
      <c r="N509">
        <v>6</v>
      </c>
      <c r="O509">
        <v>6</v>
      </c>
      <c r="P509">
        <v>6</v>
      </c>
      <c r="Q509">
        <v>6</v>
      </c>
      <c r="R509">
        <v>6</v>
      </c>
      <c r="S509">
        <v>6</v>
      </c>
      <c r="T509">
        <v>6</v>
      </c>
      <c r="U509">
        <v>6</v>
      </c>
    </row>
    <row r="510" spans="1:21" x14ac:dyDescent="0.25">
      <c r="A510" t="s">
        <v>142</v>
      </c>
      <c r="B510" t="s">
        <v>143</v>
      </c>
      <c r="C510" t="s">
        <v>540</v>
      </c>
      <c r="D510">
        <v>8</v>
      </c>
      <c r="E510">
        <v>8</v>
      </c>
      <c r="F510">
        <v>8</v>
      </c>
      <c r="G510">
        <v>8</v>
      </c>
      <c r="H510">
        <v>8</v>
      </c>
      <c r="I510">
        <v>8</v>
      </c>
      <c r="J510">
        <v>8</v>
      </c>
      <c r="K510">
        <v>8</v>
      </c>
      <c r="L510">
        <v>8</v>
      </c>
      <c r="M510">
        <v>8</v>
      </c>
      <c r="N510">
        <v>8</v>
      </c>
      <c r="O510">
        <v>8</v>
      </c>
      <c r="P510">
        <v>8</v>
      </c>
      <c r="Q510">
        <v>8</v>
      </c>
      <c r="R510">
        <v>8</v>
      </c>
      <c r="S510">
        <v>8</v>
      </c>
      <c r="T510">
        <v>8</v>
      </c>
      <c r="U510">
        <v>8</v>
      </c>
    </row>
    <row r="511" spans="1:21" x14ac:dyDescent="0.25">
      <c r="A511" t="s">
        <v>145</v>
      </c>
      <c r="B511" t="s">
        <v>146</v>
      </c>
      <c r="C511" t="s">
        <v>552</v>
      </c>
      <c r="D511">
        <v>8</v>
      </c>
      <c r="E511">
        <v>8</v>
      </c>
      <c r="F511">
        <v>8</v>
      </c>
      <c r="G511">
        <v>8</v>
      </c>
      <c r="H511">
        <v>8</v>
      </c>
      <c r="I511">
        <v>8</v>
      </c>
      <c r="J511">
        <v>8</v>
      </c>
      <c r="K511">
        <v>8</v>
      </c>
      <c r="L511">
        <v>8</v>
      </c>
      <c r="M511">
        <v>7</v>
      </c>
      <c r="N511">
        <v>7</v>
      </c>
      <c r="O511">
        <v>7</v>
      </c>
      <c r="P511">
        <v>7</v>
      </c>
      <c r="Q511">
        <v>7</v>
      </c>
      <c r="R511">
        <v>7</v>
      </c>
      <c r="S511">
        <v>7</v>
      </c>
      <c r="T511">
        <v>7</v>
      </c>
      <c r="U511">
        <v>7</v>
      </c>
    </row>
    <row r="512" spans="1:21" x14ac:dyDescent="0.25">
      <c r="A512" t="s">
        <v>149</v>
      </c>
      <c r="B512" t="s">
        <v>150</v>
      </c>
      <c r="C512" t="s">
        <v>549</v>
      </c>
      <c r="D512">
        <v>7</v>
      </c>
      <c r="E512">
        <v>7</v>
      </c>
      <c r="F512">
        <v>7</v>
      </c>
      <c r="G512">
        <v>7</v>
      </c>
      <c r="H512">
        <v>7</v>
      </c>
      <c r="I512">
        <v>7</v>
      </c>
      <c r="J512">
        <v>7</v>
      </c>
      <c r="K512">
        <v>7</v>
      </c>
      <c r="L512">
        <v>7</v>
      </c>
      <c r="M512">
        <v>7</v>
      </c>
      <c r="N512">
        <v>7</v>
      </c>
      <c r="O512">
        <v>7</v>
      </c>
      <c r="P512">
        <v>7</v>
      </c>
      <c r="Q512">
        <v>7</v>
      </c>
      <c r="R512">
        <v>7</v>
      </c>
      <c r="S512">
        <v>7</v>
      </c>
      <c r="T512">
        <v>7</v>
      </c>
      <c r="U512">
        <v>7</v>
      </c>
    </row>
    <row r="513" spans="1:21" x14ac:dyDescent="0.25">
      <c r="A513" t="s">
        <v>153</v>
      </c>
      <c r="B513" t="s">
        <v>3</v>
      </c>
      <c r="C513" t="s">
        <v>528</v>
      </c>
      <c r="D513">
        <v>9</v>
      </c>
      <c r="E513">
        <v>9</v>
      </c>
      <c r="F513">
        <v>9</v>
      </c>
      <c r="G513">
        <v>9</v>
      </c>
      <c r="H513">
        <v>9</v>
      </c>
      <c r="I513">
        <v>9</v>
      </c>
      <c r="J513">
        <v>9</v>
      </c>
      <c r="K513">
        <v>9</v>
      </c>
      <c r="L513">
        <v>9</v>
      </c>
      <c r="M513">
        <v>8</v>
      </c>
      <c r="N513">
        <v>8</v>
      </c>
      <c r="O513">
        <v>8</v>
      </c>
      <c r="P513">
        <v>8</v>
      </c>
      <c r="Q513">
        <v>8</v>
      </c>
      <c r="R513">
        <v>8</v>
      </c>
      <c r="S513">
        <v>8</v>
      </c>
      <c r="T513">
        <v>8</v>
      </c>
      <c r="U513">
        <v>8</v>
      </c>
    </row>
    <row r="514" spans="1:21" x14ac:dyDescent="0.25">
      <c r="A514" t="s">
        <v>161</v>
      </c>
      <c r="B514" t="s">
        <v>22</v>
      </c>
      <c r="C514" t="s">
        <v>525</v>
      </c>
      <c r="D514">
        <v>8</v>
      </c>
      <c r="E514">
        <v>8</v>
      </c>
      <c r="F514">
        <v>8</v>
      </c>
      <c r="G514">
        <v>8</v>
      </c>
      <c r="H514">
        <v>8</v>
      </c>
      <c r="I514">
        <v>8</v>
      </c>
      <c r="J514">
        <v>8</v>
      </c>
      <c r="K514">
        <v>8</v>
      </c>
      <c r="L514">
        <v>8</v>
      </c>
      <c r="M514">
        <v>7</v>
      </c>
      <c r="N514">
        <v>7</v>
      </c>
      <c r="O514">
        <v>7</v>
      </c>
      <c r="P514">
        <v>7</v>
      </c>
      <c r="Q514">
        <v>7</v>
      </c>
      <c r="R514">
        <v>7</v>
      </c>
      <c r="S514">
        <v>7</v>
      </c>
      <c r="T514">
        <v>7</v>
      </c>
      <c r="U514">
        <v>7</v>
      </c>
    </row>
    <row r="515" spans="1:21" x14ac:dyDescent="0.25">
      <c r="A515" t="s">
        <v>162</v>
      </c>
      <c r="B515" t="s">
        <v>33</v>
      </c>
      <c r="C515" t="s">
        <v>529</v>
      </c>
      <c r="D515">
        <v>8</v>
      </c>
      <c r="E515">
        <v>8</v>
      </c>
      <c r="F515">
        <v>8</v>
      </c>
      <c r="G515">
        <v>8</v>
      </c>
      <c r="H515">
        <v>8</v>
      </c>
      <c r="I515">
        <v>8</v>
      </c>
      <c r="J515">
        <v>8</v>
      </c>
      <c r="K515">
        <v>8</v>
      </c>
      <c r="L515">
        <v>8</v>
      </c>
      <c r="M515">
        <v>7</v>
      </c>
      <c r="N515">
        <v>7</v>
      </c>
      <c r="O515">
        <v>7</v>
      </c>
      <c r="P515">
        <v>7</v>
      </c>
      <c r="Q515">
        <v>7</v>
      </c>
      <c r="R515">
        <v>7</v>
      </c>
      <c r="S515">
        <v>7</v>
      </c>
      <c r="T515">
        <v>7</v>
      </c>
      <c r="U515">
        <v>7</v>
      </c>
    </row>
    <row r="516" spans="1:21" x14ac:dyDescent="0.25">
      <c r="A516" t="s">
        <v>164</v>
      </c>
      <c r="B516" t="s">
        <v>48</v>
      </c>
      <c r="C516" t="s">
        <v>530</v>
      </c>
      <c r="D516">
        <v>7</v>
      </c>
      <c r="E516">
        <v>7</v>
      </c>
      <c r="F516">
        <v>7</v>
      </c>
      <c r="G516">
        <v>7</v>
      </c>
      <c r="H516">
        <v>7</v>
      </c>
      <c r="I516">
        <v>7</v>
      </c>
      <c r="J516">
        <v>7</v>
      </c>
      <c r="K516">
        <v>7</v>
      </c>
      <c r="L516">
        <v>7</v>
      </c>
      <c r="M516">
        <v>8</v>
      </c>
      <c r="N516">
        <v>8</v>
      </c>
      <c r="O516">
        <v>8</v>
      </c>
      <c r="P516">
        <v>8</v>
      </c>
      <c r="Q516">
        <v>8</v>
      </c>
      <c r="R516">
        <v>8</v>
      </c>
      <c r="S516">
        <v>8</v>
      </c>
      <c r="T516">
        <v>8</v>
      </c>
      <c r="U516">
        <v>8</v>
      </c>
    </row>
    <row r="517" spans="1:21" x14ac:dyDescent="0.25">
      <c r="A517" t="s">
        <v>165</v>
      </c>
      <c r="B517" t="s">
        <v>57</v>
      </c>
      <c r="C517" t="s">
        <v>527</v>
      </c>
      <c r="D517">
        <v>9</v>
      </c>
      <c r="E517">
        <v>9</v>
      </c>
      <c r="F517">
        <v>9</v>
      </c>
      <c r="G517">
        <v>9</v>
      </c>
      <c r="H517">
        <v>9</v>
      </c>
      <c r="I517">
        <v>9</v>
      </c>
      <c r="J517">
        <v>9</v>
      </c>
      <c r="K517">
        <v>9</v>
      </c>
      <c r="L517">
        <v>9</v>
      </c>
      <c r="M517">
        <v>8</v>
      </c>
      <c r="N517">
        <v>8</v>
      </c>
      <c r="O517">
        <v>8</v>
      </c>
      <c r="P517">
        <v>8</v>
      </c>
      <c r="Q517">
        <v>8</v>
      </c>
      <c r="R517">
        <v>8</v>
      </c>
      <c r="S517">
        <v>8</v>
      </c>
      <c r="T517">
        <v>8</v>
      </c>
      <c r="U517">
        <v>8</v>
      </c>
    </row>
    <row r="518" spans="1:21" x14ac:dyDescent="0.25">
      <c r="A518" t="s">
        <v>174</v>
      </c>
      <c r="B518" t="s">
        <v>64</v>
      </c>
      <c r="C518" t="s">
        <v>546</v>
      </c>
      <c r="D518">
        <v>9</v>
      </c>
      <c r="E518">
        <v>9</v>
      </c>
      <c r="F518">
        <v>9</v>
      </c>
      <c r="G518">
        <v>9</v>
      </c>
      <c r="H518">
        <v>9</v>
      </c>
      <c r="I518">
        <v>9</v>
      </c>
      <c r="J518">
        <v>9</v>
      </c>
      <c r="K518">
        <v>9</v>
      </c>
      <c r="L518">
        <v>9</v>
      </c>
      <c r="M518">
        <v>8</v>
      </c>
      <c r="N518">
        <v>8</v>
      </c>
      <c r="O518">
        <v>8</v>
      </c>
      <c r="P518">
        <v>8</v>
      </c>
      <c r="Q518">
        <v>8</v>
      </c>
      <c r="R518">
        <v>8</v>
      </c>
      <c r="S518">
        <v>8</v>
      </c>
      <c r="T518">
        <v>8</v>
      </c>
      <c r="U518">
        <v>8</v>
      </c>
    </row>
    <row r="519" spans="1:21" x14ac:dyDescent="0.25">
      <c r="A519" t="s">
        <v>178</v>
      </c>
      <c r="B519" t="s">
        <v>73</v>
      </c>
      <c r="C519" t="s">
        <v>539</v>
      </c>
      <c r="D519">
        <v>9</v>
      </c>
      <c r="E519">
        <v>9</v>
      </c>
      <c r="F519">
        <v>9</v>
      </c>
      <c r="G519">
        <v>9</v>
      </c>
      <c r="H519">
        <v>9</v>
      </c>
      <c r="I519">
        <v>9</v>
      </c>
      <c r="J519">
        <v>9</v>
      </c>
      <c r="K519">
        <v>9</v>
      </c>
      <c r="L519">
        <v>9</v>
      </c>
      <c r="M519">
        <v>5</v>
      </c>
      <c r="N519">
        <v>5</v>
      </c>
      <c r="O519">
        <v>5</v>
      </c>
      <c r="P519">
        <v>5</v>
      </c>
      <c r="Q519">
        <v>5</v>
      </c>
      <c r="R519">
        <v>5</v>
      </c>
      <c r="S519">
        <v>5</v>
      </c>
      <c r="T519">
        <v>5</v>
      </c>
      <c r="U519">
        <v>5</v>
      </c>
    </row>
    <row r="520" spans="1:21" x14ac:dyDescent="0.25">
      <c r="A520" t="s">
        <v>188</v>
      </c>
      <c r="B520" t="s">
        <v>79</v>
      </c>
      <c r="C520" t="s">
        <v>535</v>
      </c>
      <c r="D520">
        <v>9</v>
      </c>
      <c r="E520">
        <v>9</v>
      </c>
      <c r="F520">
        <v>9</v>
      </c>
      <c r="G520">
        <v>9</v>
      </c>
      <c r="H520">
        <v>9</v>
      </c>
      <c r="I520">
        <v>9</v>
      </c>
      <c r="J520">
        <v>9</v>
      </c>
      <c r="K520">
        <v>9</v>
      </c>
      <c r="L520">
        <v>9</v>
      </c>
      <c r="M520">
        <v>8</v>
      </c>
      <c r="N520">
        <v>8</v>
      </c>
      <c r="O520">
        <v>8</v>
      </c>
      <c r="P520">
        <v>8</v>
      </c>
      <c r="Q520">
        <v>8</v>
      </c>
      <c r="R520">
        <v>8</v>
      </c>
      <c r="S520">
        <v>8</v>
      </c>
      <c r="T520">
        <v>8</v>
      </c>
      <c r="U520">
        <v>8</v>
      </c>
    </row>
    <row r="521" spans="1:21" x14ac:dyDescent="0.25">
      <c r="A521" t="s">
        <v>191</v>
      </c>
      <c r="B521" t="s">
        <v>192</v>
      </c>
      <c r="C521" t="s">
        <v>544</v>
      </c>
      <c r="D521">
        <v>9</v>
      </c>
      <c r="E521">
        <v>9</v>
      </c>
      <c r="F521">
        <v>9</v>
      </c>
      <c r="G521">
        <v>9</v>
      </c>
      <c r="H521">
        <v>9</v>
      </c>
      <c r="I521">
        <v>9</v>
      </c>
      <c r="J521">
        <v>9</v>
      </c>
      <c r="K521">
        <v>9</v>
      </c>
      <c r="L521">
        <v>9</v>
      </c>
      <c r="M521">
        <v>8</v>
      </c>
      <c r="N521">
        <v>8</v>
      </c>
      <c r="O521">
        <v>8</v>
      </c>
      <c r="P521">
        <v>8</v>
      </c>
      <c r="Q521">
        <v>8</v>
      </c>
      <c r="R521">
        <v>8</v>
      </c>
      <c r="S521">
        <v>8</v>
      </c>
      <c r="T521">
        <v>8</v>
      </c>
      <c r="U521">
        <v>8</v>
      </c>
    </row>
    <row r="522" spans="1:21" x14ac:dyDescent="0.25">
      <c r="A522" t="s">
        <v>195</v>
      </c>
      <c r="B522" t="s">
        <v>82</v>
      </c>
      <c r="C522" t="s">
        <v>557</v>
      </c>
      <c r="D522">
        <v>9</v>
      </c>
      <c r="E522">
        <v>9</v>
      </c>
      <c r="F522">
        <v>9</v>
      </c>
      <c r="G522">
        <v>9</v>
      </c>
      <c r="H522">
        <v>9</v>
      </c>
      <c r="I522">
        <v>9</v>
      </c>
      <c r="J522">
        <v>9</v>
      </c>
      <c r="K522">
        <v>9</v>
      </c>
      <c r="L522">
        <v>9</v>
      </c>
      <c r="M522">
        <v>7</v>
      </c>
      <c r="N522">
        <v>7</v>
      </c>
      <c r="O522">
        <v>7</v>
      </c>
      <c r="P522">
        <v>7</v>
      </c>
      <c r="Q522">
        <v>7</v>
      </c>
      <c r="R522">
        <v>7</v>
      </c>
      <c r="S522">
        <v>7</v>
      </c>
      <c r="T522">
        <v>7</v>
      </c>
      <c r="U522">
        <v>7</v>
      </c>
    </row>
    <row r="523" spans="1:21" x14ac:dyDescent="0.25">
      <c r="A523" t="s">
        <v>197</v>
      </c>
      <c r="B523" t="s">
        <v>84</v>
      </c>
      <c r="C523" t="s">
        <v>556</v>
      </c>
      <c r="D523">
        <v>9</v>
      </c>
      <c r="E523">
        <v>9</v>
      </c>
      <c r="F523">
        <v>9</v>
      </c>
      <c r="G523">
        <v>9</v>
      </c>
      <c r="H523">
        <v>9</v>
      </c>
      <c r="I523">
        <v>9</v>
      </c>
      <c r="J523">
        <v>9</v>
      </c>
      <c r="K523">
        <v>9</v>
      </c>
      <c r="L523">
        <v>9</v>
      </c>
      <c r="M523">
        <v>8</v>
      </c>
      <c r="N523">
        <v>8</v>
      </c>
      <c r="O523">
        <v>8</v>
      </c>
      <c r="P523">
        <v>8</v>
      </c>
      <c r="Q523">
        <v>8</v>
      </c>
      <c r="R523">
        <v>8</v>
      </c>
      <c r="S523">
        <v>8</v>
      </c>
      <c r="T523">
        <v>8</v>
      </c>
      <c r="U523">
        <v>8</v>
      </c>
    </row>
    <row r="524" spans="1:21" x14ac:dyDescent="0.25">
      <c r="A524" t="s">
        <v>200</v>
      </c>
      <c r="B524" t="s">
        <v>201</v>
      </c>
      <c r="C524" t="s">
        <v>533</v>
      </c>
      <c r="D524">
        <v>8</v>
      </c>
      <c r="E524">
        <v>8</v>
      </c>
      <c r="F524">
        <v>8</v>
      </c>
      <c r="G524">
        <v>8</v>
      </c>
      <c r="H524">
        <v>8</v>
      </c>
      <c r="I524">
        <v>8</v>
      </c>
      <c r="J524">
        <v>8</v>
      </c>
      <c r="K524">
        <v>8</v>
      </c>
      <c r="L524">
        <v>8</v>
      </c>
      <c r="M524">
        <v>8</v>
      </c>
      <c r="N524">
        <v>8</v>
      </c>
      <c r="O524">
        <v>8</v>
      </c>
      <c r="P524">
        <v>8</v>
      </c>
      <c r="Q524">
        <v>8</v>
      </c>
      <c r="R524">
        <v>8</v>
      </c>
      <c r="S524">
        <v>8</v>
      </c>
      <c r="T524">
        <v>8</v>
      </c>
      <c r="U524">
        <v>8</v>
      </c>
    </row>
    <row r="525" spans="1:21" x14ac:dyDescent="0.25">
      <c r="A525" t="s">
        <v>202</v>
      </c>
      <c r="B525" t="s">
        <v>203</v>
      </c>
      <c r="C525" t="s">
        <v>558</v>
      </c>
      <c r="D525">
        <v>8</v>
      </c>
      <c r="E525">
        <v>8</v>
      </c>
      <c r="F525">
        <v>8</v>
      </c>
      <c r="G525">
        <v>8</v>
      </c>
      <c r="H525">
        <v>8</v>
      </c>
      <c r="I525">
        <v>8</v>
      </c>
      <c r="J525">
        <v>8</v>
      </c>
      <c r="K525">
        <v>8</v>
      </c>
      <c r="L525">
        <v>8</v>
      </c>
      <c r="M525">
        <v>7</v>
      </c>
      <c r="N525">
        <v>7</v>
      </c>
      <c r="O525">
        <v>7</v>
      </c>
      <c r="P525">
        <v>7</v>
      </c>
      <c r="Q525">
        <v>7</v>
      </c>
      <c r="R525">
        <v>7</v>
      </c>
      <c r="S525">
        <v>7</v>
      </c>
      <c r="T525">
        <v>7</v>
      </c>
      <c r="U525">
        <v>7</v>
      </c>
    </row>
    <row r="526" spans="1:21" x14ac:dyDescent="0.25">
      <c r="A526" t="s">
        <v>204</v>
      </c>
      <c r="B526" t="s">
        <v>92</v>
      </c>
      <c r="C526" t="s">
        <v>541</v>
      </c>
      <c r="D526">
        <v>9</v>
      </c>
      <c r="E526">
        <v>9</v>
      </c>
      <c r="F526">
        <v>9</v>
      </c>
      <c r="G526">
        <v>9</v>
      </c>
      <c r="H526">
        <v>9</v>
      </c>
      <c r="I526">
        <v>9</v>
      </c>
      <c r="J526">
        <v>9</v>
      </c>
      <c r="K526">
        <v>9</v>
      </c>
      <c r="L526">
        <v>9</v>
      </c>
      <c r="M526">
        <v>8</v>
      </c>
      <c r="N526">
        <v>8</v>
      </c>
      <c r="O526">
        <v>8</v>
      </c>
      <c r="P526">
        <v>8</v>
      </c>
      <c r="Q526">
        <v>8</v>
      </c>
      <c r="R526">
        <v>8</v>
      </c>
      <c r="S526">
        <v>8</v>
      </c>
      <c r="T526">
        <v>8</v>
      </c>
      <c r="U526">
        <v>8</v>
      </c>
    </row>
    <row r="527" spans="1:21" x14ac:dyDescent="0.25">
      <c r="A527" t="s">
        <v>205</v>
      </c>
      <c r="B527" t="s">
        <v>96</v>
      </c>
      <c r="C527" t="s">
        <v>537</v>
      </c>
      <c r="D527">
        <v>9</v>
      </c>
      <c r="E527">
        <v>9</v>
      </c>
      <c r="F527">
        <v>9</v>
      </c>
      <c r="G527">
        <v>9</v>
      </c>
      <c r="H527">
        <v>9</v>
      </c>
      <c r="I527">
        <v>9</v>
      </c>
      <c r="J527">
        <v>9</v>
      </c>
      <c r="K527">
        <v>9</v>
      </c>
      <c r="L527">
        <v>9</v>
      </c>
      <c r="M527">
        <v>7</v>
      </c>
      <c r="N527">
        <v>7</v>
      </c>
      <c r="O527">
        <v>7</v>
      </c>
      <c r="P527">
        <v>7</v>
      </c>
      <c r="Q527">
        <v>7</v>
      </c>
      <c r="R527">
        <v>7</v>
      </c>
      <c r="S527">
        <v>7</v>
      </c>
      <c r="T527">
        <v>7</v>
      </c>
      <c r="U527">
        <v>7</v>
      </c>
    </row>
    <row r="528" spans="1:21" x14ac:dyDescent="0.25">
      <c r="A528" t="s">
        <v>208</v>
      </c>
      <c r="B528" t="s">
        <v>111</v>
      </c>
      <c r="C528" t="s">
        <v>531</v>
      </c>
      <c r="D528">
        <v>8</v>
      </c>
      <c r="E528">
        <v>8</v>
      </c>
      <c r="F528">
        <v>8</v>
      </c>
      <c r="G528">
        <v>8</v>
      </c>
      <c r="H528">
        <v>8</v>
      </c>
      <c r="I528">
        <v>8</v>
      </c>
      <c r="J528">
        <v>8</v>
      </c>
      <c r="K528">
        <v>8</v>
      </c>
      <c r="L528">
        <v>8</v>
      </c>
      <c r="M528">
        <v>7</v>
      </c>
      <c r="N528">
        <v>7</v>
      </c>
      <c r="O528">
        <v>7</v>
      </c>
      <c r="P528">
        <v>7</v>
      </c>
      <c r="Q528">
        <v>7</v>
      </c>
      <c r="R528">
        <v>7</v>
      </c>
      <c r="S528">
        <v>7</v>
      </c>
      <c r="T528">
        <v>7</v>
      </c>
      <c r="U528">
        <v>7</v>
      </c>
    </row>
    <row r="529" spans="1:21" x14ac:dyDescent="0.25">
      <c r="A529" t="s">
        <v>210</v>
      </c>
      <c r="B529" t="s">
        <v>114</v>
      </c>
      <c r="C529" t="s">
        <v>543</v>
      </c>
      <c r="D529">
        <v>8</v>
      </c>
      <c r="E529">
        <v>8</v>
      </c>
      <c r="F529">
        <v>8</v>
      </c>
      <c r="G529">
        <v>8</v>
      </c>
      <c r="H529">
        <v>8</v>
      </c>
      <c r="I529">
        <v>8</v>
      </c>
      <c r="J529">
        <v>8</v>
      </c>
      <c r="K529">
        <v>8</v>
      </c>
      <c r="L529">
        <v>8</v>
      </c>
      <c r="M529">
        <v>7</v>
      </c>
      <c r="N529">
        <v>7</v>
      </c>
      <c r="O529">
        <v>7</v>
      </c>
      <c r="P529">
        <v>7</v>
      </c>
      <c r="Q529">
        <v>7</v>
      </c>
      <c r="R529">
        <v>7</v>
      </c>
      <c r="S529">
        <v>7</v>
      </c>
      <c r="T529">
        <v>7</v>
      </c>
      <c r="U529">
        <v>7</v>
      </c>
    </row>
    <row r="530" spans="1:21" x14ac:dyDescent="0.25">
      <c r="A530" t="s">
        <v>211</v>
      </c>
      <c r="B530" t="s">
        <v>122</v>
      </c>
      <c r="C530" t="s">
        <v>545</v>
      </c>
      <c r="D530">
        <v>8</v>
      </c>
      <c r="E530">
        <v>8</v>
      </c>
      <c r="F530">
        <v>8</v>
      </c>
      <c r="G530">
        <v>8</v>
      </c>
      <c r="H530">
        <v>8</v>
      </c>
      <c r="I530">
        <v>8</v>
      </c>
      <c r="J530">
        <v>8</v>
      </c>
      <c r="K530">
        <v>8</v>
      </c>
      <c r="L530">
        <v>8</v>
      </c>
      <c r="M530">
        <v>8</v>
      </c>
      <c r="N530">
        <v>8</v>
      </c>
      <c r="O530">
        <v>8</v>
      </c>
      <c r="P530">
        <v>8</v>
      </c>
      <c r="Q530">
        <v>8</v>
      </c>
      <c r="R530">
        <v>8</v>
      </c>
      <c r="S530">
        <v>8</v>
      </c>
      <c r="T530">
        <v>8</v>
      </c>
      <c r="U530">
        <v>8</v>
      </c>
    </row>
    <row r="531" spans="1:21" x14ac:dyDescent="0.25">
      <c r="A531" t="s">
        <v>212</v>
      </c>
      <c r="B531" t="s">
        <v>126</v>
      </c>
      <c r="C531" t="s">
        <v>554</v>
      </c>
      <c r="D531">
        <v>9</v>
      </c>
      <c r="E531">
        <v>9</v>
      </c>
      <c r="F531">
        <v>9</v>
      </c>
      <c r="G531">
        <v>9</v>
      </c>
      <c r="H531">
        <v>9</v>
      </c>
      <c r="I531">
        <v>9</v>
      </c>
      <c r="J531">
        <v>9</v>
      </c>
      <c r="K531">
        <v>9</v>
      </c>
      <c r="L531">
        <v>9</v>
      </c>
      <c r="M531">
        <v>8</v>
      </c>
      <c r="N531">
        <v>8</v>
      </c>
      <c r="O531">
        <v>8</v>
      </c>
      <c r="P531">
        <v>8</v>
      </c>
      <c r="Q531">
        <v>8</v>
      </c>
      <c r="R531">
        <v>8</v>
      </c>
      <c r="S531">
        <v>8</v>
      </c>
      <c r="T531">
        <v>8</v>
      </c>
      <c r="U531">
        <v>8</v>
      </c>
    </row>
    <row r="532" spans="1:21" x14ac:dyDescent="0.25">
      <c r="A532" t="s">
        <v>216</v>
      </c>
      <c r="B532" t="s">
        <v>132</v>
      </c>
      <c r="C532" t="s">
        <v>553</v>
      </c>
      <c r="D532">
        <v>8</v>
      </c>
      <c r="E532">
        <v>8</v>
      </c>
      <c r="F532">
        <v>8</v>
      </c>
      <c r="G532">
        <v>8</v>
      </c>
      <c r="H532">
        <v>8</v>
      </c>
      <c r="I532">
        <v>8</v>
      </c>
      <c r="J532">
        <v>8</v>
      </c>
      <c r="K532">
        <v>8</v>
      </c>
      <c r="L532">
        <v>8</v>
      </c>
      <c r="M532">
        <v>5</v>
      </c>
      <c r="N532">
        <v>5</v>
      </c>
      <c r="O532">
        <v>5</v>
      </c>
      <c r="P532">
        <v>5</v>
      </c>
      <c r="Q532">
        <v>5</v>
      </c>
      <c r="R532">
        <v>5</v>
      </c>
      <c r="S532">
        <v>5</v>
      </c>
      <c r="T532">
        <v>5</v>
      </c>
      <c r="U532">
        <v>5</v>
      </c>
    </row>
    <row r="533" spans="1:21" x14ac:dyDescent="0.25">
      <c r="A533" t="s">
        <v>219</v>
      </c>
      <c r="B533" t="s">
        <v>135</v>
      </c>
      <c r="C533" t="s">
        <v>536</v>
      </c>
      <c r="D533">
        <v>8</v>
      </c>
      <c r="E533">
        <v>8</v>
      </c>
      <c r="F533">
        <v>8</v>
      </c>
      <c r="G533">
        <v>8</v>
      </c>
      <c r="H533">
        <v>8</v>
      </c>
      <c r="I533">
        <v>8</v>
      </c>
      <c r="J533">
        <v>8</v>
      </c>
      <c r="K533">
        <v>8</v>
      </c>
      <c r="L533">
        <v>8</v>
      </c>
      <c r="M533">
        <v>7</v>
      </c>
      <c r="N533">
        <v>7</v>
      </c>
      <c r="O533">
        <v>7</v>
      </c>
      <c r="P533">
        <v>7</v>
      </c>
      <c r="Q533">
        <v>7</v>
      </c>
      <c r="R533">
        <v>7</v>
      </c>
      <c r="S533">
        <v>7</v>
      </c>
      <c r="T533">
        <v>7</v>
      </c>
      <c r="U533">
        <v>7</v>
      </c>
    </row>
    <row r="534" spans="1:21" x14ac:dyDescent="0.25">
      <c r="A534" t="s">
        <v>221</v>
      </c>
      <c r="B534" t="s">
        <v>143</v>
      </c>
      <c r="C534" t="s">
        <v>540</v>
      </c>
      <c r="D534">
        <v>9</v>
      </c>
      <c r="E534">
        <v>9</v>
      </c>
      <c r="F534">
        <v>9</v>
      </c>
      <c r="G534">
        <v>9</v>
      </c>
      <c r="H534">
        <v>9</v>
      </c>
      <c r="I534">
        <v>9</v>
      </c>
      <c r="J534">
        <v>9</v>
      </c>
      <c r="K534">
        <v>9</v>
      </c>
      <c r="L534">
        <v>9</v>
      </c>
      <c r="M534">
        <v>8</v>
      </c>
      <c r="N534">
        <v>8</v>
      </c>
      <c r="O534">
        <v>8</v>
      </c>
      <c r="P534">
        <v>8</v>
      </c>
      <c r="Q534">
        <v>8</v>
      </c>
      <c r="R534">
        <v>8</v>
      </c>
      <c r="S534">
        <v>8</v>
      </c>
      <c r="T534">
        <v>8</v>
      </c>
      <c r="U534">
        <v>8</v>
      </c>
    </row>
    <row r="535" spans="1:21" x14ac:dyDescent="0.25">
      <c r="A535" t="s">
        <v>225</v>
      </c>
      <c r="B535" t="s">
        <v>146</v>
      </c>
      <c r="C535" t="s">
        <v>552</v>
      </c>
      <c r="D535">
        <v>8</v>
      </c>
      <c r="E535">
        <v>8</v>
      </c>
      <c r="F535">
        <v>8</v>
      </c>
      <c r="G535">
        <v>8</v>
      </c>
      <c r="H535">
        <v>8</v>
      </c>
      <c r="I535">
        <v>8</v>
      </c>
      <c r="J535">
        <v>8</v>
      </c>
      <c r="K535">
        <v>8</v>
      </c>
      <c r="L535">
        <v>8</v>
      </c>
      <c r="M535">
        <v>8</v>
      </c>
      <c r="N535">
        <v>8</v>
      </c>
      <c r="O535">
        <v>8</v>
      </c>
      <c r="P535">
        <v>8</v>
      </c>
      <c r="Q535">
        <v>8</v>
      </c>
      <c r="R535">
        <v>8</v>
      </c>
      <c r="S535">
        <v>8</v>
      </c>
      <c r="T535">
        <v>8</v>
      </c>
      <c r="U535">
        <v>8</v>
      </c>
    </row>
    <row r="536" spans="1:21" x14ac:dyDescent="0.25">
      <c r="A536" t="s">
        <v>226</v>
      </c>
      <c r="B536" t="s">
        <v>150</v>
      </c>
      <c r="C536" t="s">
        <v>549</v>
      </c>
      <c r="D536">
        <v>4</v>
      </c>
      <c r="E536">
        <v>4</v>
      </c>
      <c r="F536">
        <v>4</v>
      </c>
      <c r="G536">
        <v>4</v>
      </c>
      <c r="H536">
        <v>4</v>
      </c>
      <c r="I536">
        <v>4</v>
      </c>
      <c r="J536">
        <v>4</v>
      </c>
      <c r="K536">
        <v>4</v>
      </c>
      <c r="L536">
        <v>4</v>
      </c>
      <c r="M536">
        <v>2</v>
      </c>
      <c r="N536">
        <v>2</v>
      </c>
      <c r="O536">
        <v>2</v>
      </c>
      <c r="P536">
        <v>2</v>
      </c>
      <c r="Q536">
        <v>2</v>
      </c>
      <c r="R536">
        <v>2</v>
      </c>
      <c r="S536">
        <v>2</v>
      </c>
      <c r="T536">
        <v>2</v>
      </c>
      <c r="U536">
        <v>2</v>
      </c>
    </row>
    <row r="537" spans="1:21" x14ac:dyDescent="0.25">
      <c r="A537" t="s">
        <v>238</v>
      </c>
      <c r="B537" t="s">
        <v>239</v>
      </c>
      <c r="C537" t="s">
        <v>538</v>
      </c>
      <c r="D537">
        <v>1</v>
      </c>
      <c r="E537">
        <v>1</v>
      </c>
      <c r="F537">
        <v>1</v>
      </c>
      <c r="G537">
        <v>1</v>
      </c>
      <c r="H537">
        <v>1</v>
      </c>
      <c r="I537">
        <v>1</v>
      </c>
      <c r="J537">
        <v>1</v>
      </c>
      <c r="K537">
        <v>1</v>
      </c>
      <c r="L537">
        <v>1</v>
      </c>
      <c r="M537">
        <v>2</v>
      </c>
      <c r="N537">
        <v>2</v>
      </c>
      <c r="O537">
        <v>2</v>
      </c>
      <c r="P537">
        <v>2</v>
      </c>
      <c r="Q537">
        <v>2</v>
      </c>
      <c r="R537">
        <v>2</v>
      </c>
      <c r="S537">
        <v>2</v>
      </c>
      <c r="T537">
        <v>2</v>
      </c>
      <c r="U537">
        <v>2</v>
      </c>
    </row>
    <row r="538" spans="1:21" x14ac:dyDescent="0.25">
      <c r="A538" t="s">
        <v>249</v>
      </c>
      <c r="B538" t="s">
        <v>250</v>
      </c>
      <c r="C538" t="s">
        <v>547</v>
      </c>
      <c r="D538">
        <v>1</v>
      </c>
      <c r="E538">
        <v>1</v>
      </c>
      <c r="F538">
        <v>1</v>
      </c>
      <c r="G538">
        <v>1</v>
      </c>
      <c r="H538">
        <v>1</v>
      </c>
      <c r="I538">
        <v>1</v>
      </c>
      <c r="J538">
        <v>1</v>
      </c>
      <c r="K538">
        <v>1</v>
      </c>
      <c r="L538">
        <v>1</v>
      </c>
      <c r="M538">
        <v>1</v>
      </c>
      <c r="N538">
        <v>1</v>
      </c>
      <c r="O538">
        <v>1</v>
      </c>
      <c r="P538">
        <v>1</v>
      </c>
      <c r="Q538">
        <v>1</v>
      </c>
      <c r="R538">
        <v>1</v>
      </c>
      <c r="S538">
        <v>1</v>
      </c>
      <c r="T538">
        <v>1</v>
      </c>
      <c r="U538">
        <v>1</v>
      </c>
    </row>
    <row r="539" spans="1:21" x14ac:dyDescent="0.25">
      <c r="A539" t="s">
        <v>253</v>
      </c>
      <c r="B539" t="s">
        <v>3</v>
      </c>
      <c r="C539" t="s">
        <v>528</v>
      </c>
      <c r="D539">
        <v>9</v>
      </c>
      <c r="E539">
        <v>9</v>
      </c>
      <c r="F539">
        <v>9</v>
      </c>
      <c r="G539">
        <v>9</v>
      </c>
      <c r="H539">
        <v>9</v>
      </c>
      <c r="I539">
        <v>9</v>
      </c>
      <c r="J539">
        <v>9</v>
      </c>
      <c r="K539">
        <v>9</v>
      </c>
      <c r="L539">
        <v>9</v>
      </c>
      <c r="M539">
        <v>8</v>
      </c>
      <c r="N539">
        <v>8</v>
      </c>
      <c r="O539">
        <v>8</v>
      </c>
      <c r="P539">
        <v>8</v>
      </c>
      <c r="Q539">
        <v>8</v>
      </c>
      <c r="R539">
        <v>8</v>
      </c>
      <c r="S539">
        <v>8</v>
      </c>
      <c r="T539">
        <v>8</v>
      </c>
      <c r="U539">
        <v>8</v>
      </c>
    </row>
    <row r="540" spans="1:21" x14ac:dyDescent="0.25">
      <c r="A540" t="s">
        <v>254</v>
      </c>
      <c r="B540" t="s">
        <v>22</v>
      </c>
      <c r="C540" t="s">
        <v>525</v>
      </c>
      <c r="D540">
        <v>7</v>
      </c>
      <c r="E540">
        <v>7</v>
      </c>
      <c r="F540">
        <v>7</v>
      </c>
      <c r="G540">
        <v>7</v>
      </c>
      <c r="H540">
        <v>7</v>
      </c>
      <c r="I540">
        <v>7</v>
      </c>
      <c r="J540">
        <v>7</v>
      </c>
      <c r="K540">
        <v>7</v>
      </c>
      <c r="L540">
        <v>7</v>
      </c>
      <c r="M540">
        <v>5</v>
      </c>
      <c r="N540">
        <v>5</v>
      </c>
      <c r="O540">
        <v>5</v>
      </c>
      <c r="P540">
        <v>5</v>
      </c>
      <c r="Q540">
        <v>5</v>
      </c>
      <c r="R540">
        <v>5</v>
      </c>
      <c r="S540">
        <v>5</v>
      </c>
      <c r="T540">
        <v>5</v>
      </c>
      <c r="U540">
        <v>5</v>
      </c>
    </row>
    <row r="541" spans="1:21" x14ac:dyDescent="0.25">
      <c r="A541" t="s">
        <v>258</v>
      </c>
      <c r="B541" t="s">
        <v>33</v>
      </c>
      <c r="C541" t="s">
        <v>529</v>
      </c>
      <c r="D541">
        <v>6</v>
      </c>
      <c r="E541">
        <v>6</v>
      </c>
      <c r="F541">
        <v>6</v>
      </c>
      <c r="G541">
        <v>6</v>
      </c>
      <c r="H541">
        <v>6</v>
      </c>
      <c r="I541">
        <v>6</v>
      </c>
      <c r="J541">
        <v>6</v>
      </c>
      <c r="K541">
        <v>6</v>
      </c>
      <c r="L541">
        <v>6</v>
      </c>
      <c r="M541">
        <v>8</v>
      </c>
      <c r="N541">
        <v>8</v>
      </c>
      <c r="O541">
        <v>8</v>
      </c>
      <c r="P541">
        <v>8</v>
      </c>
      <c r="Q541">
        <v>8</v>
      </c>
      <c r="R541">
        <v>8</v>
      </c>
      <c r="S541">
        <v>8</v>
      </c>
      <c r="T541">
        <v>8</v>
      </c>
      <c r="U541">
        <v>8</v>
      </c>
    </row>
    <row r="542" spans="1:21" x14ac:dyDescent="0.25">
      <c r="A542" t="s">
        <v>262</v>
      </c>
      <c r="B542" t="s">
        <v>48</v>
      </c>
      <c r="C542" t="s">
        <v>530</v>
      </c>
      <c r="D542">
        <v>8</v>
      </c>
      <c r="E542">
        <v>8</v>
      </c>
      <c r="F542">
        <v>8</v>
      </c>
      <c r="G542">
        <v>8</v>
      </c>
      <c r="H542">
        <v>8</v>
      </c>
      <c r="I542">
        <v>8</v>
      </c>
      <c r="J542">
        <v>8</v>
      </c>
      <c r="K542">
        <v>8</v>
      </c>
      <c r="L542">
        <v>8</v>
      </c>
      <c r="M542">
        <v>9</v>
      </c>
      <c r="N542">
        <v>9</v>
      </c>
      <c r="O542">
        <v>9</v>
      </c>
      <c r="P542">
        <v>9</v>
      </c>
      <c r="Q542">
        <v>9</v>
      </c>
      <c r="R542">
        <v>9</v>
      </c>
      <c r="S542">
        <v>9</v>
      </c>
      <c r="T542">
        <v>9</v>
      </c>
      <c r="U542">
        <v>9</v>
      </c>
    </row>
    <row r="543" spans="1:21" x14ac:dyDescent="0.25">
      <c r="A543" t="s">
        <v>264</v>
      </c>
      <c r="B543" t="s">
        <v>57</v>
      </c>
      <c r="C543" t="s">
        <v>527</v>
      </c>
      <c r="D543">
        <v>9</v>
      </c>
      <c r="E543">
        <v>9</v>
      </c>
      <c r="F543">
        <v>9</v>
      </c>
      <c r="G543">
        <v>9</v>
      </c>
      <c r="H543">
        <v>9</v>
      </c>
      <c r="I543">
        <v>9</v>
      </c>
      <c r="J543">
        <v>9</v>
      </c>
      <c r="K543">
        <v>9</v>
      </c>
      <c r="L543">
        <v>9</v>
      </c>
      <c r="M543">
        <v>9</v>
      </c>
      <c r="N543">
        <v>9</v>
      </c>
      <c r="O543">
        <v>9</v>
      </c>
      <c r="P543">
        <v>9</v>
      </c>
      <c r="Q543">
        <v>9</v>
      </c>
      <c r="R543">
        <v>9</v>
      </c>
      <c r="S543">
        <v>9</v>
      </c>
      <c r="T543">
        <v>9</v>
      </c>
      <c r="U543">
        <v>9</v>
      </c>
    </row>
    <row r="544" spans="1:21" x14ac:dyDescent="0.25">
      <c r="A544" t="s">
        <v>267</v>
      </c>
      <c r="B544" t="s">
        <v>64</v>
      </c>
      <c r="C544" t="s">
        <v>546</v>
      </c>
      <c r="D544">
        <v>8</v>
      </c>
      <c r="E544">
        <v>8</v>
      </c>
      <c r="F544">
        <v>8</v>
      </c>
      <c r="G544">
        <v>8</v>
      </c>
      <c r="H544">
        <v>8</v>
      </c>
      <c r="I544">
        <v>8</v>
      </c>
      <c r="J544">
        <v>8</v>
      </c>
      <c r="K544">
        <v>8</v>
      </c>
      <c r="L544">
        <v>8</v>
      </c>
      <c r="M544">
        <v>9</v>
      </c>
      <c r="N544">
        <v>9</v>
      </c>
      <c r="O544">
        <v>9</v>
      </c>
      <c r="P544">
        <v>9</v>
      </c>
      <c r="Q544">
        <v>9</v>
      </c>
      <c r="R544">
        <v>9</v>
      </c>
      <c r="S544">
        <v>9</v>
      </c>
      <c r="T544">
        <v>9</v>
      </c>
      <c r="U544">
        <v>9</v>
      </c>
    </row>
    <row r="545" spans="1:21" x14ac:dyDescent="0.25">
      <c r="A545" t="s">
        <v>268</v>
      </c>
      <c r="B545" t="s">
        <v>73</v>
      </c>
      <c r="C545" t="s">
        <v>539</v>
      </c>
      <c r="D545">
        <v>8</v>
      </c>
      <c r="E545">
        <v>8</v>
      </c>
      <c r="F545">
        <v>8</v>
      </c>
      <c r="G545">
        <v>8</v>
      </c>
      <c r="H545">
        <v>8</v>
      </c>
      <c r="I545">
        <v>8</v>
      </c>
      <c r="J545">
        <v>8</v>
      </c>
      <c r="K545">
        <v>8</v>
      </c>
      <c r="L545">
        <v>8</v>
      </c>
      <c r="M545">
        <v>9</v>
      </c>
      <c r="N545">
        <v>9</v>
      </c>
      <c r="O545">
        <v>9</v>
      </c>
      <c r="P545">
        <v>9</v>
      </c>
      <c r="Q545">
        <v>9</v>
      </c>
      <c r="R545">
        <v>9</v>
      </c>
      <c r="S545">
        <v>9</v>
      </c>
      <c r="T545">
        <v>9</v>
      </c>
      <c r="U545">
        <v>9</v>
      </c>
    </row>
    <row r="546" spans="1:21" x14ac:dyDescent="0.25">
      <c r="A546" t="s">
        <v>269</v>
      </c>
      <c r="B546" t="s">
        <v>79</v>
      </c>
      <c r="C546" t="s">
        <v>535</v>
      </c>
      <c r="D546">
        <v>8</v>
      </c>
      <c r="E546">
        <v>8</v>
      </c>
      <c r="F546">
        <v>8</v>
      </c>
      <c r="G546">
        <v>8</v>
      </c>
      <c r="H546">
        <v>8</v>
      </c>
      <c r="I546">
        <v>8</v>
      </c>
      <c r="J546">
        <v>8</v>
      </c>
      <c r="K546">
        <v>8</v>
      </c>
      <c r="L546">
        <v>8</v>
      </c>
      <c r="M546">
        <v>8</v>
      </c>
      <c r="N546">
        <v>8</v>
      </c>
      <c r="O546">
        <v>8</v>
      </c>
      <c r="P546">
        <v>8</v>
      </c>
      <c r="Q546">
        <v>8</v>
      </c>
      <c r="R546">
        <v>8</v>
      </c>
      <c r="S546">
        <v>8</v>
      </c>
      <c r="T546">
        <v>8</v>
      </c>
      <c r="U546">
        <v>8</v>
      </c>
    </row>
    <row r="547" spans="1:21" x14ac:dyDescent="0.25">
      <c r="A547" t="s">
        <v>270</v>
      </c>
      <c r="B547" t="s">
        <v>192</v>
      </c>
      <c r="C547" t="s">
        <v>544</v>
      </c>
      <c r="D547">
        <v>9</v>
      </c>
      <c r="E547">
        <v>9</v>
      </c>
      <c r="F547">
        <v>9</v>
      </c>
      <c r="G547">
        <v>9</v>
      </c>
      <c r="H547">
        <v>9</v>
      </c>
      <c r="I547">
        <v>9</v>
      </c>
      <c r="J547">
        <v>9</v>
      </c>
      <c r="K547">
        <v>9</v>
      </c>
      <c r="L547">
        <v>9</v>
      </c>
      <c r="M547">
        <v>9</v>
      </c>
      <c r="N547">
        <v>9</v>
      </c>
      <c r="O547">
        <v>9</v>
      </c>
      <c r="P547">
        <v>9</v>
      </c>
      <c r="Q547">
        <v>9</v>
      </c>
      <c r="R547">
        <v>9</v>
      </c>
      <c r="S547">
        <v>9</v>
      </c>
      <c r="T547">
        <v>9</v>
      </c>
      <c r="U547">
        <v>9</v>
      </c>
    </row>
    <row r="548" spans="1:21" x14ac:dyDescent="0.25">
      <c r="A548" t="s">
        <v>272</v>
      </c>
      <c r="B548" t="s">
        <v>82</v>
      </c>
      <c r="C548" t="s">
        <v>557</v>
      </c>
      <c r="D548">
        <v>8</v>
      </c>
      <c r="E548">
        <v>8</v>
      </c>
      <c r="F548">
        <v>8</v>
      </c>
      <c r="G548">
        <v>8</v>
      </c>
      <c r="H548">
        <v>8</v>
      </c>
      <c r="I548">
        <v>8</v>
      </c>
      <c r="J548">
        <v>8</v>
      </c>
      <c r="K548">
        <v>8</v>
      </c>
      <c r="L548">
        <v>8</v>
      </c>
      <c r="M548">
        <v>6</v>
      </c>
      <c r="N548">
        <v>6</v>
      </c>
      <c r="O548">
        <v>6</v>
      </c>
      <c r="P548">
        <v>6</v>
      </c>
      <c r="Q548">
        <v>6</v>
      </c>
      <c r="R548">
        <v>6</v>
      </c>
      <c r="S548">
        <v>6</v>
      </c>
      <c r="T548">
        <v>6</v>
      </c>
      <c r="U548">
        <v>6</v>
      </c>
    </row>
    <row r="549" spans="1:21" x14ac:dyDescent="0.25">
      <c r="A549" t="s">
        <v>275</v>
      </c>
      <c r="B549" t="s">
        <v>84</v>
      </c>
      <c r="C549" t="s">
        <v>556</v>
      </c>
      <c r="D549">
        <v>9</v>
      </c>
      <c r="E549">
        <v>9</v>
      </c>
      <c r="F549">
        <v>9</v>
      </c>
      <c r="G549">
        <v>9</v>
      </c>
      <c r="H549">
        <v>9</v>
      </c>
      <c r="I549">
        <v>9</v>
      </c>
      <c r="J549">
        <v>9</v>
      </c>
      <c r="K549">
        <v>9</v>
      </c>
      <c r="L549">
        <v>9</v>
      </c>
      <c r="M549">
        <v>9</v>
      </c>
      <c r="N549">
        <v>9</v>
      </c>
      <c r="O549">
        <v>9</v>
      </c>
      <c r="P549">
        <v>9</v>
      </c>
      <c r="Q549">
        <v>9</v>
      </c>
      <c r="R549">
        <v>9</v>
      </c>
      <c r="S549">
        <v>9</v>
      </c>
      <c r="T549">
        <v>9</v>
      </c>
      <c r="U549">
        <v>9</v>
      </c>
    </row>
    <row r="550" spans="1:21" x14ac:dyDescent="0.25">
      <c r="A550" t="s">
        <v>277</v>
      </c>
      <c r="B550" t="s">
        <v>201</v>
      </c>
      <c r="C550" t="s">
        <v>533</v>
      </c>
      <c r="D550">
        <v>8</v>
      </c>
      <c r="E550">
        <v>8</v>
      </c>
      <c r="F550">
        <v>8</v>
      </c>
      <c r="G550">
        <v>8</v>
      </c>
      <c r="H550">
        <v>8</v>
      </c>
      <c r="I550">
        <v>8</v>
      </c>
      <c r="J550">
        <v>8</v>
      </c>
      <c r="K550">
        <v>8</v>
      </c>
      <c r="L550">
        <v>8</v>
      </c>
      <c r="M550">
        <v>9</v>
      </c>
      <c r="N550">
        <v>9</v>
      </c>
      <c r="O550">
        <v>9</v>
      </c>
      <c r="P550">
        <v>9</v>
      </c>
      <c r="Q550">
        <v>9</v>
      </c>
      <c r="R550">
        <v>9</v>
      </c>
      <c r="S550">
        <v>9</v>
      </c>
      <c r="T550">
        <v>9</v>
      </c>
      <c r="U550">
        <v>9</v>
      </c>
    </row>
    <row r="551" spans="1:21" x14ac:dyDescent="0.25">
      <c r="A551" t="s">
        <v>278</v>
      </c>
      <c r="B551" t="s">
        <v>203</v>
      </c>
      <c r="C551" t="s">
        <v>558</v>
      </c>
      <c r="D551">
        <v>9</v>
      </c>
      <c r="E551">
        <v>9</v>
      </c>
      <c r="F551">
        <v>9</v>
      </c>
      <c r="G551">
        <v>9</v>
      </c>
      <c r="H551">
        <v>9</v>
      </c>
      <c r="I551">
        <v>9</v>
      </c>
      <c r="J551">
        <v>9</v>
      </c>
      <c r="K551">
        <v>9</v>
      </c>
      <c r="L551">
        <v>9</v>
      </c>
      <c r="M551">
        <v>8</v>
      </c>
      <c r="N551">
        <v>8</v>
      </c>
      <c r="O551">
        <v>8</v>
      </c>
      <c r="P551">
        <v>8</v>
      </c>
      <c r="Q551">
        <v>8</v>
      </c>
      <c r="R551">
        <v>8</v>
      </c>
      <c r="S551">
        <v>8</v>
      </c>
      <c r="T551">
        <v>8</v>
      </c>
      <c r="U551">
        <v>8</v>
      </c>
    </row>
    <row r="552" spans="1:21" x14ac:dyDescent="0.25">
      <c r="A552" t="s">
        <v>279</v>
      </c>
      <c r="B552" t="s">
        <v>92</v>
      </c>
      <c r="C552" t="s">
        <v>541</v>
      </c>
      <c r="D552">
        <v>8</v>
      </c>
      <c r="E552">
        <v>8</v>
      </c>
      <c r="F552">
        <v>8</v>
      </c>
      <c r="G552">
        <v>8</v>
      </c>
      <c r="H552">
        <v>8</v>
      </c>
      <c r="I552">
        <v>8</v>
      </c>
      <c r="J552">
        <v>8</v>
      </c>
      <c r="K552">
        <v>8</v>
      </c>
      <c r="L552">
        <v>8</v>
      </c>
      <c r="M552">
        <v>8</v>
      </c>
      <c r="N552">
        <v>8</v>
      </c>
      <c r="O552">
        <v>8</v>
      </c>
      <c r="P552">
        <v>8</v>
      </c>
      <c r="Q552">
        <v>8</v>
      </c>
      <c r="R552">
        <v>8</v>
      </c>
      <c r="S552">
        <v>8</v>
      </c>
      <c r="T552">
        <v>8</v>
      </c>
      <c r="U552">
        <v>8</v>
      </c>
    </row>
    <row r="553" spans="1:21" x14ac:dyDescent="0.25">
      <c r="A553" t="s">
        <v>280</v>
      </c>
      <c r="B553" t="s">
        <v>96</v>
      </c>
      <c r="C553" t="s">
        <v>537</v>
      </c>
      <c r="D553">
        <v>9</v>
      </c>
      <c r="E553">
        <v>9</v>
      </c>
      <c r="F553">
        <v>9</v>
      </c>
      <c r="G553">
        <v>9</v>
      </c>
      <c r="H553">
        <v>9</v>
      </c>
      <c r="I553">
        <v>9</v>
      </c>
      <c r="J553">
        <v>9</v>
      </c>
      <c r="K553">
        <v>9</v>
      </c>
      <c r="L553">
        <v>9</v>
      </c>
      <c r="M553">
        <v>9</v>
      </c>
      <c r="N553">
        <v>9</v>
      </c>
      <c r="O553">
        <v>9</v>
      </c>
      <c r="P553">
        <v>9</v>
      </c>
      <c r="Q553">
        <v>9</v>
      </c>
      <c r="R553">
        <v>9</v>
      </c>
      <c r="S553">
        <v>9</v>
      </c>
      <c r="T553">
        <v>9</v>
      </c>
      <c r="U553">
        <v>9</v>
      </c>
    </row>
    <row r="554" spans="1:21" x14ac:dyDescent="0.25">
      <c r="A554" t="s">
        <v>281</v>
      </c>
      <c r="B554" t="s">
        <v>111</v>
      </c>
      <c r="C554" t="s">
        <v>531</v>
      </c>
      <c r="D554">
        <v>9</v>
      </c>
      <c r="E554">
        <v>9</v>
      </c>
      <c r="F554">
        <v>9</v>
      </c>
      <c r="G554">
        <v>9</v>
      </c>
      <c r="H554">
        <v>9</v>
      </c>
      <c r="I554">
        <v>9</v>
      </c>
      <c r="J554">
        <v>9</v>
      </c>
      <c r="K554">
        <v>9</v>
      </c>
      <c r="L554">
        <v>9</v>
      </c>
      <c r="M554">
        <v>9</v>
      </c>
      <c r="N554">
        <v>9</v>
      </c>
      <c r="O554">
        <v>9</v>
      </c>
      <c r="P554">
        <v>9</v>
      </c>
      <c r="Q554">
        <v>9</v>
      </c>
      <c r="R554">
        <v>9</v>
      </c>
      <c r="S554">
        <v>9</v>
      </c>
      <c r="T554">
        <v>9</v>
      </c>
      <c r="U554">
        <v>9</v>
      </c>
    </row>
    <row r="555" spans="1:21" x14ac:dyDescent="0.25">
      <c r="A555" t="s">
        <v>284</v>
      </c>
      <c r="B555" t="s">
        <v>114</v>
      </c>
      <c r="C555" t="s">
        <v>543</v>
      </c>
      <c r="D555">
        <v>9</v>
      </c>
      <c r="E555">
        <v>9</v>
      </c>
      <c r="F555">
        <v>9</v>
      </c>
      <c r="G555">
        <v>9</v>
      </c>
      <c r="H555">
        <v>9</v>
      </c>
      <c r="I555">
        <v>9</v>
      </c>
      <c r="J555">
        <v>9</v>
      </c>
      <c r="K555">
        <v>9</v>
      </c>
      <c r="L555">
        <v>9</v>
      </c>
      <c r="M555">
        <v>9</v>
      </c>
      <c r="N555">
        <v>9</v>
      </c>
      <c r="O555">
        <v>9</v>
      </c>
      <c r="P555">
        <v>9</v>
      </c>
      <c r="Q555">
        <v>9</v>
      </c>
      <c r="R555">
        <v>9</v>
      </c>
      <c r="S555">
        <v>9</v>
      </c>
      <c r="T555">
        <v>9</v>
      </c>
      <c r="U555">
        <v>9</v>
      </c>
    </row>
    <row r="556" spans="1:21" x14ac:dyDescent="0.25">
      <c r="A556" t="s">
        <v>285</v>
      </c>
      <c r="B556" t="s">
        <v>122</v>
      </c>
      <c r="C556" t="s">
        <v>545</v>
      </c>
      <c r="D556">
        <v>9</v>
      </c>
      <c r="E556">
        <v>9</v>
      </c>
      <c r="F556">
        <v>9</v>
      </c>
      <c r="G556">
        <v>9</v>
      </c>
      <c r="H556">
        <v>9</v>
      </c>
      <c r="I556">
        <v>9</v>
      </c>
      <c r="J556">
        <v>9</v>
      </c>
      <c r="K556">
        <v>9</v>
      </c>
      <c r="L556">
        <v>9</v>
      </c>
      <c r="M556">
        <v>9</v>
      </c>
      <c r="N556">
        <v>9</v>
      </c>
      <c r="O556">
        <v>9</v>
      </c>
      <c r="P556">
        <v>9</v>
      </c>
      <c r="Q556">
        <v>9</v>
      </c>
      <c r="R556">
        <v>9</v>
      </c>
      <c r="S556">
        <v>9</v>
      </c>
      <c r="T556">
        <v>9</v>
      </c>
      <c r="U556">
        <v>9</v>
      </c>
    </row>
    <row r="557" spans="1:21" x14ac:dyDescent="0.25">
      <c r="A557" t="s">
        <v>287</v>
      </c>
      <c r="B557" t="s">
        <v>126</v>
      </c>
      <c r="C557" t="s">
        <v>554</v>
      </c>
      <c r="D557">
        <v>9</v>
      </c>
      <c r="E557">
        <v>9</v>
      </c>
      <c r="F557">
        <v>9</v>
      </c>
      <c r="G557">
        <v>9</v>
      </c>
      <c r="H557">
        <v>9</v>
      </c>
      <c r="I557">
        <v>9</v>
      </c>
      <c r="J557">
        <v>9</v>
      </c>
      <c r="K557">
        <v>9</v>
      </c>
      <c r="L557">
        <v>9</v>
      </c>
      <c r="M557">
        <v>9</v>
      </c>
      <c r="N557">
        <v>9</v>
      </c>
      <c r="O557">
        <v>9</v>
      </c>
      <c r="P557">
        <v>9</v>
      </c>
      <c r="Q557">
        <v>9</v>
      </c>
      <c r="R557">
        <v>9</v>
      </c>
      <c r="S557">
        <v>9</v>
      </c>
      <c r="T557">
        <v>9</v>
      </c>
      <c r="U557">
        <v>9</v>
      </c>
    </row>
    <row r="558" spans="1:21" x14ac:dyDescent="0.25">
      <c r="A558" t="s">
        <v>289</v>
      </c>
      <c r="B558" t="s">
        <v>132</v>
      </c>
      <c r="C558" t="s">
        <v>553</v>
      </c>
      <c r="D558">
        <v>9</v>
      </c>
      <c r="E558">
        <v>9</v>
      </c>
      <c r="F558">
        <v>9</v>
      </c>
      <c r="G558">
        <v>9</v>
      </c>
      <c r="H558">
        <v>9</v>
      </c>
      <c r="I558">
        <v>9</v>
      </c>
      <c r="J558">
        <v>9</v>
      </c>
      <c r="K558">
        <v>9</v>
      </c>
      <c r="L558">
        <v>9</v>
      </c>
      <c r="M558">
        <v>8</v>
      </c>
      <c r="N558">
        <v>8</v>
      </c>
      <c r="O558">
        <v>8</v>
      </c>
      <c r="P558">
        <v>8</v>
      </c>
      <c r="Q558">
        <v>8</v>
      </c>
      <c r="R558">
        <v>8</v>
      </c>
      <c r="S558">
        <v>8</v>
      </c>
      <c r="T558">
        <v>8</v>
      </c>
      <c r="U558">
        <v>8</v>
      </c>
    </row>
    <row r="559" spans="1:21" x14ac:dyDescent="0.25">
      <c r="A559" t="s">
        <v>291</v>
      </c>
      <c r="B559" t="s">
        <v>135</v>
      </c>
      <c r="C559" t="s">
        <v>536</v>
      </c>
      <c r="D559">
        <v>8</v>
      </c>
      <c r="E559">
        <v>8</v>
      </c>
      <c r="F559">
        <v>8</v>
      </c>
      <c r="G559">
        <v>8</v>
      </c>
      <c r="H559">
        <v>8</v>
      </c>
      <c r="I559">
        <v>8</v>
      </c>
      <c r="J559">
        <v>8</v>
      </c>
      <c r="K559">
        <v>8</v>
      </c>
      <c r="L559">
        <v>8</v>
      </c>
      <c r="M559">
        <v>7</v>
      </c>
      <c r="N559">
        <v>7</v>
      </c>
      <c r="O559">
        <v>7</v>
      </c>
      <c r="P559">
        <v>7</v>
      </c>
      <c r="Q559">
        <v>7</v>
      </c>
      <c r="R559">
        <v>7</v>
      </c>
      <c r="S559">
        <v>7</v>
      </c>
      <c r="T559">
        <v>7</v>
      </c>
      <c r="U559">
        <v>7</v>
      </c>
    </row>
    <row r="560" spans="1:21" x14ac:dyDescent="0.25">
      <c r="A560" t="s">
        <v>292</v>
      </c>
      <c r="B560" t="s">
        <v>143</v>
      </c>
      <c r="C560" t="s">
        <v>540</v>
      </c>
      <c r="D560">
        <v>9</v>
      </c>
      <c r="E560">
        <v>9</v>
      </c>
      <c r="F560">
        <v>9</v>
      </c>
      <c r="G560">
        <v>9</v>
      </c>
      <c r="H560">
        <v>9</v>
      </c>
      <c r="I560">
        <v>9</v>
      </c>
      <c r="J560">
        <v>9</v>
      </c>
      <c r="K560">
        <v>9</v>
      </c>
      <c r="L560">
        <v>9</v>
      </c>
      <c r="M560">
        <v>8</v>
      </c>
      <c r="N560">
        <v>8</v>
      </c>
      <c r="O560">
        <v>8</v>
      </c>
      <c r="P560">
        <v>8</v>
      </c>
      <c r="Q560">
        <v>8</v>
      </c>
      <c r="R560">
        <v>8</v>
      </c>
      <c r="S560">
        <v>8</v>
      </c>
      <c r="T560">
        <v>8</v>
      </c>
      <c r="U560">
        <v>8</v>
      </c>
    </row>
    <row r="561" spans="1:21" x14ac:dyDescent="0.25">
      <c r="A561" t="s">
        <v>293</v>
      </c>
      <c r="B561" t="s">
        <v>146</v>
      </c>
      <c r="C561" t="s">
        <v>552</v>
      </c>
      <c r="D561">
        <v>9</v>
      </c>
      <c r="E561">
        <v>9</v>
      </c>
      <c r="F561">
        <v>9</v>
      </c>
      <c r="G561">
        <v>9</v>
      </c>
      <c r="H561">
        <v>9</v>
      </c>
      <c r="I561">
        <v>9</v>
      </c>
      <c r="J561">
        <v>9</v>
      </c>
      <c r="K561">
        <v>9</v>
      </c>
      <c r="L561">
        <v>9</v>
      </c>
      <c r="M561">
        <v>9</v>
      </c>
      <c r="N561">
        <v>9</v>
      </c>
      <c r="O561">
        <v>9</v>
      </c>
      <c r="P561">
        <v>9</v>
      </c>
      <c r="Q561">
        <v>9</v>
      </c>
      <c r="R561">
        <v>9</v>
      </c>
      <c r="S561">
        <v>9</v>
      </c>
      <c r="T561">
        <v>9</v>
      </c>
      <c r="U561">
        <v>9</v>
      </c>
    </row>
    <row r="562" spans="1:21" x14ac:dyDescent="0.25">
      <c r="A562" t="s">
        <v>294</v>
      </c>
      <c r="B562" t="s">
        <v>150</v>
      </c>
      <c r="C562" t="s">
        <v>549</v>
      </c>
      <c r="D562">
        <v>8</v>
      </c>
      <c r="E562">
        <v>8</v>
      </c>
      <c r="F562">
        <v>8</v>
      </c>
      <c r="G562">
        <v>8</v>
      </c>
      <c r="H562">
        <v>8</v>
      </c>
      <c r="I562">
        <v>8</v>
      </c>
      <c r="J562">
        <v>8</v>
      </c>
      <c r="K562">
        <v>8</v>
      </c>
      <c r="L562">
        <v>8</v>
      </c>
      <c r="M562">
        <v>9</v>
      </c>
      <c r="N562">
        <v>9</v>
      </c>
      <c r="O562">
        <v>9</v>
      </c>
      <c r="P562">
        <v>9</v>
      </c>
      <c r="Q562">
        <v>9</v>
      </c>
      <c r="R562">
        <v>9</v>
      </c>
      <c r="S562">
        <v>9</v>
      </c>
      <c r="T562">
        <v>9</v>
      </c>
      <c r="U562">
        <v>9</v>
      </c>
    </row>
    <row r="563" spans="1:21" x14ac:dyDescent="0.25">
      <c r="A563" t="s">
        <v>295</v>
      </c>
      <c r="B563" t="s">
        <v>239</v>
      </c>
      <c r="C563" t="s">
        <v>538</v>
      </c>
      <c r="D563">
        <v>9</v>
      </c>
      <c r="E563">
        <v>9</v>
      </c>
      <c r="F563">
        <v>9</v>
      </c>
      <c r="G563">
        <v>9</v>
      </c>
      <c r="H563">
        <v>9</v>
      </c>
      <c r="I563">
        <v>9</v>
      </c>
      <c r="J563">
        <v>9</v>
      </c>
      <c r="K563">
        <v>9</v>
      </c>
      <c r="L563">
        <v>9</v>
      </c>
      <c r="M563">
        <v>7</v>
      </c>
      <c r="N563">
        <v>7</v>
      </c>
      <c r="O563">
        <v>7</v>
      </c>
      <c r="P563">
        <v>7</v>
      </c>
      <c r="Q563">
        <v>7</v>
      </c>
      <c r="R563">
        <v>7</v>
      </c>
      <c r="S563">
        <v>7</v>
      </c>
      <c r="T563">
        <v>7</v>
      </c>
      <c r="U563">
        <v>7</v>
      </c>
    </row>
    <row r="564" spans="1:21" x14ac:dyDescent="0.25">
      <c r="A564" t="s">
        <v>296</v>
      </c>
      <c r="B564" t="s">
        <v>297</v>
      </c>
      <c r="C564" t="s">
        <v>542</v>
      </c>
      <c r="D564">
        <v>8</v>
      </c>
      <c r="E564">
        <v>8</v>
      </c>
      <c r="F564">
        <v>8</v>
      </c>
      <c r="G564">
        <v>8</v>
      </c>
      <c r="H564">
        <v>8</v>
      </c>
      <c r="I564">
        <v>8</v>
      </c>
      <c r="J564">
        <v>8</v>
      </c>
      <c r="K564">
        <v>8</v>
      </c>
      <c r="L564">
        <v>8</v>
      </c>
      <c r="M564">
        <v>8</v>
      </c>
      <c r="N564">
        <v>8</v>
      </c>
      <c r="O564">
        <v>8</v>
      </c>
      <c r="P564">
        <v>8</v>
      </c>
      <c r="Q564">
        <v>8</v>
      </c>
      <c r="R564">
        <v>8</v>
      </c>
      <c r="S564">
        <v>8</v>
      </c>
      <c r="T564">
        <v>8</v>
      </c>
      <c r="U564">
        <v>8</v>
      </c>
    </row>
    <row r="565" spans="1:21" x14ac:dyDescent="0.25">
      <c r="A565" t="s">
        <v>298</v>
      </c>
      <c r="B565" t="s">
        <v>299</v>
      </c>
      <c r="C565" t="s">
        <v>548</v>
      </c>
      <c r="D565">
        <v>8</v>
      </c>
      <c r="E565">
        <v>8</v>
      </c>
      <c r="F565">
        <v>8</v>
      </c>
      <c r="G565">
        <v>8</v>
      </c>
      <c r="H565">
        <v>8</v>
      </c>
      <c r="I565">
        <v>8</v>
      </c>
      <c r="J565">
        <v>8</v>
      </c>
      <c r="K565">
        <v>8</v>
      </c>
      <c r="L565">
        <v>8</v>
      </c>
      <c r="M565">
        <v>9</v>
      </c>
      <c r="N565">
        <v>9</v>
      </c>
      <c r="O565">
        <v>9</v>
      </c>
      <c r="P565">
        <v>9</v>
      </c>
      <c r="Q565">
        <v>9</v>
      </c>
      <c r="R565">
        <v>9</v>
      </c>
      <c r="S565">
        <v>9</v>
      </c>
      <c r="T565">
        <v>9</v>
      </c>
      <c r="U565">
        <v>9</v>
      </c>
    </row>
    <row r="566" spans="1:21" x14ac:dyDescent="0.25">
      <c r="A566" t="s">
        <v>300</v>
      </c>
      <c r="B566" t="s">
        <v>3</v>
      </c>
      <c r="C566" t="s">
        <v>528</v>
      </c>
      <c r="D566">
        <v>8</v>
      </c>
      <c r="E566">
        <v>8</v>
      </c>
      <c r="F566">
        <v>8</v>
      </c>
      <c r="G566">
        <v>8</v>
      </c>
      <c r="H566">
        <v>8</v>
      </c>
      <c r="I566">
        <v>8</v>
      </c>
      <c r="J566">
        <v>8</v>
      </c>
      <c r="K566">
        <v>8</v>
      </c>
      <c r="L566">
        <v>8</v>
      </c>
      <c r="M566">
        <v>9</v>
      </c>
      <c r="N566">
        <v>9</v>
      </c>
      <c r="O566">
        <v>9</v>
      </c>
      <c r="P566">
        <v>9</v>
      </c>
      <c r="Q566">
        <v>9</v>
      </c>
      <c r="R566">
        <v>9</v>
      </c>
      <c r="S566">
        <v>9</v>
      </c>
      <c r="T566">
        <v>9</v>
      </c>
      <c r="U566">
        <v>9</v>
      </c>
    </row>
    <row r="567" spans="1:21" x14ac:dyDescent="0.25">
      <c r="A567" t="s">
        <v>301</v>
      </c>
      <c r="B567" t="s">
        <v>22</v>
      </c>
      <c r="C567" t="s">
        <v>525</v>
      </c>
      <c r="D567">
        <v>7</v>
      </c>
      <c r="E567">
        <v>7</v>
      </c>
      <c r="F567">
        <v>7</v>
      </c>
      <c r="G567">
        <v>7</v>
      </c>
      <c r="H567">
        <v>7</v>
      </c>
      <c r="I567">
        <v>7</v>
      </c>
      <c r="J567">
        <v>7</v>
      </c>
      <c r="K567">
        <v>7</v>
      </c>
      <c r="L567">
        <v>7</v>
      </c>
      <c r="M567">
        <v>6</v>
      </c>
      <c r="N567">
        <v>6</v>
      </c>
      <c r="O567">
        <v>6</v>
      </c>
      <c r="P567">
        <v>6</v>
      </c>
      <c r="Q567">
        <v>6</v>
      </c>
      <c r="R567">
        <v>6</v>
      </c>
      <c r="S567">
        <v>6</v>
      </c>
      <c r="T567">
        <v>6</v>
      </c>
      <c r="U567">
        <v>6</v>
      </c>
    </row>
    <row r="568" spans="1:21" x14ac:dyDescent="0.25">
      <c r="A568" t="s">
        <v>303</v>
      </c>
      <c r="B568" t="s">
        <v>33</v>
      </c>
      <c r="C568" t="s">
        <v>529</v>
      </c>
      <c r="D568">
        <v>6</v>
      </c>
      <c r="E568">
        <v>6</v>
      </c>
      <c r="F568">
        <v>6</v>
      </c>
      <c r="G568">
        <v>6</v>
      </c>
      <c r="H568">
        <v>6</v>
      </c>
      <c r="I568">
        <v>6</v>
      </c>
      <c r="J568">
        <v>6</v>
      </c>
      <c r="K568">
        <v>6</v>
      </c>
      <c r="L568">
        <v>6</v>
      </c>
      <c r="M568">
        <v>7</v>
      </c>
      <c r="N568">
        <v>7</v>
      </c>
      <c r="O568">
        <v>7</v>
      </c>
      <c r="P568">
        <v>7</v>
      </c>
      <c r="Q568">
        <v>7</v>
      </c>
      <c r="R568">
        <v>7</v>
      </c>
      <c r="S568">
        <v>7</v>
      </c>
      <c r="T568">
        <v>7</v>
      </c>
      <c r="U568">
        <v>7</v>
      </c>
    </row>
    <row r="569" spans="1:21" x14ac:dyDescent="0.25">
      <c r="A569" t="s">
        <v>304</v>
      </c>
      <c r="B569" t="s">
        <v>48</v>
      </c>
      <c r="C569" t="s">
        <v>530</v>
      </c>
      <c r="D569">
        <v>7</v>
      </c>
      <c r="E569">
        <v>7</v>
      </c>
      <c r="F569">
        <v>7</v>
      </c>
      <c r="G569">
        <v>7</v>
      </c>
      <c r="H569">
        <v>7</v>
      </c>
      <c r="I569">
        <v>7</v>
      </c>
      <c r="J569">
        <v>7</v>
      </c>
      <c r="K569">
        <v>7</v>
      </c>
      <c r="L569">
        <v>7</v>
      </c>
      <c r="M569">
        <v>8</v>
      </c>
      <c r="N569">
        <v>8</v>
      </c>
      <c r="O569">
        <v>8</v>
      </c>
      <c r="P569">
        <v>8</v>
      </c>
      <c r="Q569">
        <v>8</v>
      </c>
      <c r="R569">
        <v>8</v>
      </c>
      <c r="S569">
        <v>8</v>
      </c>
      <c r="T569">
        <v>8</v>
      </c>
      <c r="U569">
        <v>8</v>
      </c>
    </row>
    <row r="570" spans="1:21" x14ac:dyDescent="0.25">
      <c r="A570" t="s">
        <v>305</v>
      </c>
      <c r="B570" t="s">
        <v>57</v>
      </c>
      <c r="C570" t="s">
        <v>527</v>
      </c>
      <c r="D570">
        <v>8</v>
      </c>
      <c r="E570">
        <v>8</v>
      </c>
      <c r="F570">
        <v>8</v>
      </c>
      <c r="G570">
        <v>8</v>
      </c>
      <c r="H570">
        <v>8</v>
      </c>
      <c r="I570">
        <v>8</v>
      </c>
      <c r="J570">
        <v>8</v>
      </c>
      <c r="K570">
        <v>8</v>
      </c>
      <c r="L570">
        <v>8</v>
      </c>
      <c r="M570">
        <v>9</v>
      </c>
      <c r="N570">
        <v>9</v>
      </c>
      <c r="O570">
        <v>9</v>
      </c>
      <c r="P570">
        <v>9</v>
      </c>
      <c r="Q570">
        <v>9</v>
      </c>
      <c r="R570">
        <v>9</v>
      </c>
      <c r="S570">
        <v>9</v>
      </c>
      <c r="T570">
        <v>9</v>
      </c>
      <c r="U570">
        <v>9</v>
      </c>
    </row>
    <row r="571" spans="1:21" x14ac:dyDescent="0.25">
      <c r="A571" t="s">
        <v>306</v>
      </c>
      <c r="B571" t="s">
        <v>64</v>
      </c>
      <c r="C571" t="s">
        <v>546</v>
      </c>
      <c r="D571">
        <v>8</v>
      </c>
      <c r="E571">
        <v>8</v>
      </c>
      <c r="F571">
        <v>8</v>
      </c>
      <c r="G571">
        <v>8</v>
      </c>
      <c r="H571">
        <v>8</v>
      </c>
      <c r="I571">
        <v>8</v>
      </c>
      <c r="J571">
        <v>8</v>
      </c>
      <c r="K571">
        <v>8</v>
      </c>
      <c r="L571">
        <v>8</v>
      </c>
      <c r="M571">
        <v>9</v>
      </c>
      <c r="N571">
        <v>9</v>
      </c>
      <c r="O571">
        <v>9</v>
      </c>
      <c r="P571">
        <v>9</v>
      </c>
      <c r="Q571">
        <v>9</v>
      </c>
      <c r="R571">
        <v>9</v>
      </c>
      <c r="S571">
        <v>9</v>
      </c>
      <c r="T571">
        <v>9</v>
      </c>
      <c r="U571">
        <v>9</v>
      </c>
    </row>
    <row r="572" spans="1:21" x14ac:dyDescent="0.25">
      <c r="A572" t="s">
        <v>307</v>
      </c>
      <c r="B572" t="s">
        <v>73</v>
      </c>
      <c r="C572" t="s">
        <v>539</v>
      </c>
      <c r="D572">
        <v>8</v>
      </c>
      <c r="E572">
        <v>8</v>
      </c>
      <c r="F572">
        <v>8</v>
      </c>
      <c r="G572">
        <v>8</v>
      </c>
      <c r="H572">
        <v>8</v>
      </c>
      <c r="I572">
        <v>8</v>
      </c>
      <c r="J572">
        <v>8</v>
      </c>
      <c r="K572">
        <v>8</v>
      </c>
      <c r="L572">
        <v>8</v>
      </c>
      <c r="M572">
        <v>7</v>
      </c>
      <c r="N572">
        <v>7</v>
      </c>
      <c r="O572">
        <v>7</v>
      </c>
      <c r="P572">
        <v>7</v>
      </c>
      <c r="Q572">
        <v>7</v>
      </c>
      <c r="R572">
        <v>7</v>
      </c>
      <c r="S572">
        <v>7</v>
      </c>
      <c r="T572">
        <v>7</v>
      </c>
      <c r="U572">
        <v>7</v>
      </c>
    </row>
    <row r="573" spans="1:21" x14ac:dyDescent="0.25">
      <c r="A573" t="s">
        <v>309</v>
      </c>
      <c r="B573" t="s">
        <v>79</v>
      </c>
      <c r="C573" t="s">
        <v>535</v>
      </c>
      <c r="D573">
        <v>7</v>
      </c>
      <c r="E573">
        <v>7</v>
      </c>
      <c r="F573">
        <v>7</v>
      </c>
      <c r="G573">
        <v>7</v>
      </c>
      <c r="H573">
        <v>7</v>
      </c>
      <c r="I573">
        <v>7</v>
      </c>
      <c r="J573">
        <v>7</v>
      </c>
      <c r="K573">
        <v>7</v>
      </c>
      <c r="L573">
        <v>7</v>
      </c>
      <c r="M573">
        <v>9</v>
      </c>
      <c r="N573">
        <v>9</v>
      </c>
      <c r="O573">
        <v>9</v>
      </c>
      <c r="P573">
        <v>9</v>
      </c>
      <c r="Q573">
        <v>9</v>
      </c>
      <c r="R573">
        <v>9</v>
      </c>
      <c r="S573">
        <v>9</v>
      </c>
      <c r="T573">
        <v>9</v>
      </c>
      <c r="U573">
        <v>9</v>
      </c>
    </row>
    <row r="574" spans="1:21" x14ac:dyDescent="0.25">
      <c r="A574" t="s">
        <v>310</v>
      </c>
      <c r="B574" t="s">
        <v>192</v>
      </c>
      <c r="C574" t="s">
        <v>544</v>
      </c>
      <c r="D574">
        <v>8</v>
      </c>
      <c r="E574">
        <v>8</v>
      </c>
      <c r="F574">
        <v>8</v>
      </c>
      <c r="G574">
        <v>8</v>
      </c>
      <c r="H574">
        <v>8</v>
      </c>
      <c r="I574">
        <v>8</v>
      </c>
      <c r="J574">
        <v>8</v>
      </c>
      <c r="K574">
        <v>8</v>
      </c>
      <c r="L574">
        <v>8</v>
      </c>
      <c r="M574">
        <v>9</v>
      </c>
      <c r="N574">
        <v>9</v>
      </c>
      <c r="O574">
        <v>9</v>
      </c>
      <c r="P574">
        <v>9</v>
      </c>
      <c r="Q574">
        <v>9</v>
      </c>
      <c r="R574">
        <v>9</v>
      </c>
      <c r="S574">
        <v>9</v>
      </c>
      <c r="T574">
        <v>9</v>
      </c>
      <c r="U574">
        <v>9</v>
      </c>
    </row>
    <row r="575" spans="1:21" x14ac:dyDescent="0.25">
      <c r="A575" t="s">
        <v>311</v>
      </c>
      <c r="B575" t="s">
        <v>82</v>
      </c>
      <c r="C575" t="s">
        <v>557</v>
      </c>
      <c r="D575">
        <v>8</v>
      </c>
      <c r="E575">
        <v>8</v>
      </c>
      <c r="F575">
        <v>8</v>
      </c>
      <c r="G575">
        <v>8</v>
      </c>
      <c r="H575">
        <v>8</v>
      </c>
      <c r="I575">
        <v>8</v>
      </c>
      <c r="J575">
        <v>8</v>
      </c>
      <c r="K575">
        <v>8</v>
      </c>
      <c r="L575">
        <v>8</v>
      </c>
      <c r="M575">
        <v>8</v>
      </c>
      <c r="N575">
        <v>8</v>
      </c>
      <c r="O575">
        <v>8</v>
      </c>
      <c r="P575">
        <v>8</v>
      </c>
      <c r="Q575">
        <v>8</v>
      </c>
      <c r="R575">
        <v>8</v>
      </c>
      <c r="S575">
        <v>8</v>
      </c>
      <c r="T575">
        <v>8</v>
      </c>
      <c r="U575">
        <v>8</v>
      </c>
    </row>
    <row r="576" spans="1:21" x14ac:dyDescent="0.25">
      <c r="A576" t="s">
        <v>312</v>
      </c>
      <c r="B576" t="s">
        <v>84</v>
      </c>
      <c r="C576" t="s">
        <v>556</v>
      </c>
      <c r="D576">
        <v>8</v>
      </c>
      <c r="E576">
        <v>8</v>
      </c>
      <c r="F576">
        <v>8</v>
      </c>
      <c r="G576">
        <v>8</v>
      </c>
      <c r="H576">
        <v>8</v>
      </c>
      <c r="I576">
        <v>8</v>
      </c>
      <c r="J576">
        <v>8</v>
      </c>
      <c r="K576">
        <v>8</v>
      </c>
      <c r="L576">
        <v>8</v>
      </c>
      <c r="M576">
        <v>9</v>
      </c>
      <c r="N576">
        <v>9</v>
      </c>
      <c r="O576">
        <v>9</v>
      </c>
      <c r="P576">
        <v>9</v>
      </c>
      <c r="Q576">
        <v>9</v>
      </c>
      <c r="R576">
        <v>9</v>
      </c>
      <c r="S576">
        <v>9</v>
      </c>
      <c r="T576">
        <v>9</v>
      </c>
      <c r="U576">
        <v>9</v>
      </c>
    </row>
    <row r="577" spans="1:21" x14ac:dyDescent="0.25">
      <c r="A577" t="s">
        <v>314</v>
      </c>
      <c r="B577" t="s">
        <v>201</v>
      </c>
      <c r="C577" t="s">
        <v>533</v>
      </c>
      <c r="D577">
        <v>8</v>
      </c>
      <c r="E577">
        <v>8</v>
      </c>
      <c r="F577">
        <v>8</v>
      </c>
      <c r="G577">
        <v>8</v>
      </c>
      <c r="H577">
        <v>8</v>
      </c>
      <c r="I577">
        <v>8</v>
      </c>
      <c r="J577">
        <v>8</v>
      </c>
      <c r="K577">
        <v>8</v>
      </c>
      <c r="L577">
        <v>8</v>
      </c>
      <c r="M577">
        <v>9</v>
      </c>
      <c r="N577">
        <v>9</v>
      </c>
      <c r="O577">
        <v>9</v>
      </c>
      <c r="P577">
        <v>9</v>
      </c>
      <c r="Q577">
        <v>9</v>
      </c>
      <c r="R577">
        <v>9</v>
      </c>
      <c r="S577">
        <v>9</v>
      </c>
      <c r="T577">
        <v>9</v>
      </c>
      <c r="U577">
        <v>9</v>
      </c>
    </row>
    <row r="578" spans="1:21" x14ac:dyDescent="0.25">
      <c r="A578" t="s">
        <v>315</v>
      </c>
      <c r="B578" t="s">
        <v>203</v>
      </c>
      <c r="C578" t="s">
        <v>558</v>
      </c>
      <c r="D578">
        <v>8</v>
      </c>
      <c r="E578">
        <v>8</v>
      </c>
      <c r="F578">
        <v>8</v>
      </c>
      <c r="G578">
        <v>8</v>
      </c>
      <c r="H578">
        <v>8</v>
      </c>
      <c r="I578">
        <v>8</v>
      </c>
      <c r="J578">
        <v>8</v>
      </c>
      <c r="K578">
        <v>8</v>
      </c>
      <c r="L578">
        <v>8</v>
      </c>
      <c r="M578">
        <v>8</v>
      </c>
      <c r="N578">
        <v>8</v>
      </c>
      <c r="O578">
        <v>8</v>
      </c>
      <c r="P578">
        <v>8</v>
      </c>
      <c r="Q578">
        <v>8</v>
      </c>
      <c r="R578">
        <v>8</v>
      </c>
      <c r="S578">
        <v>8</v>
      </c>
      <c r="T578">
        <v>8</v>
      </c>
      <c r="U578">
        <v>8</v>
      </c>
    </row>
    <row r="579" spans="1:21" x14ac:dyDescent="0.25">
      <c r="A579" t="s">
        <v>316</v>
      </c>
      <c r="B579" t="s">
        <v>92</v>
      </c>
      <c r="C579" t="s">
        <v>541</v>
      </c>
      <c r="D579">
        <v>7</v>
      </c>
      <c r="E579">
        <v>7</v>
      </c>
      <c r="F579">
        <v>7</v>
      </c>
      <c r="G579">
        <v>7</v>
      </c>
      <c r="H579">
        <v>7</v>
      </c>
      <c r="I579">
        <v>7</v>
      </c>
      <c r="J579">
        <v>7</v>
      </c>
      <c r="K579">
        <v>7</v>
      </c>
      <c r="L579">
        <v>7</v>
      </c>
      <c r="M579">
        <v>8</v>
      </c>
      <c r="N579">
        <v>8</v>
      </c>
      <c r="O579">
        <v>8</v>
      </c>
      <c r="P579">
        <v>8</v>
      </c>
      <c r="Q579">
        <v>8</v>
      </c>
      <c r="R579">
        <v>8</v>
      </c>
      <c r="S579">
        <v>8</v>
      </c>
      <c r="T579">
        <v>8</v>
      </c>
      <c r="U579">
        <v>8</v>
      </c>
    </row>
    <row r="580" spans="1:21" x14ac:dyDescent="0.25">
      <c r="A580" t="s">
        <v>317</v>
      </c>
      <c r="B580" t="s">
        <v>96</v>
      </c>
      <c r="C580" t="s">
        <v>537</v>
      </c>
      <c r="D580">
        <v>8</v>
      </c>
      <c r="E580">
        <v>8</v>
      </c>
      <c r="F580">
        <v>8</v>
      </c>
      <c r="G580">
        <v>8</v>
      </c>
      <c r="H580">
        <v>8</v>
      </c>
      <c r="I580">
        <v>8</v>
      </c>
      <c r="J580">
        <v>8</v>
      </c>
      <c r="K580">
        <v>8</v>
      </c>
      <c r="L580">
        <v>8</v>
      </c>
      <c r="M580">
        <v>9</v>
      </c>
      <c r="N580">
        <v>9</v>
      </c>
      <c r="O580">
        <v>9</v>
      </c>
      <c r="P580">
        <v>9</v>
      </c>
      <c r="Q580">
        <v>9</v>
      </c>
      <c r="R580">
        <v>9</v>
      </c>
      <c r="S580">
        <v>9</v>
      </c>
      <c r="T580">
        <v>9</v>
      </c>
      <c r="U580">
        <v>9</v>
      </c>
    </row>
    <row r="581" spans="1:21" x14ac:dyDescent="0.25">
      <c r="A581" t="s">
        <v>318</v>
      </c>
      <c r="B581" t="s">
        <v>111</v>
      </c>
      <c r="C581" t="s">
        <v>531</v>
      </c>
      <c r="D581">
        <v>8</v>
      </c>
      <c r="E581">
        <v>8</v>
      </c>
      <c r="F581">
        <v>8</v>
      </c>
      <c r="G581">
        <v>8</v>
      </c>
      <c r="H581">
        <v>8</v>
      </c>
      <c r="I581">
        <v>8</v>
      </c>
      <c r="J581">
        <v>8</v>
      </c>
      <c r="K581">
        <v>8</v>
      </c>
      <c r="L581">
        <v>8</v>
      </c>
      <c r="M581">
        <v>9</v>
      </c>
      <c r="N581">
        <v>9</v>
      </c>
      <c r="O581">
        <v>9</v>
      </c>
      <c r="P581">
        <v>9</v>
      </c>
      <c r="Q581">
        <v>9</v>
      </c>
      <c r="R581">
        <v>9</v>
      </c>
      <c r="S581">
        <v>9</v>
      </c>
      <c r="T581">
        <v>9</v>
      </c>
      <c r="U581">
        <v>9</v>
      </c>
    </row>
    <row r="582" spans="1:21" x14ac:dyDescent="0.25">
      <c r="A582" t="s">
        <v>319</v>
      </c>
      <c r="B582" t="s">
        <v>114</v>
      </c>
      <c r="C582" t="s">
        <v>543</v>
      </c>
      <c r="D582">
        <v>7</v>
      </c>
      <c r="E582">
        <v>7</v>
      </c>
      <c r="F582">
        <v>7</v>
      </c>
      <c r="G582">
        <v>7</v>
      </c>
      <c r="H582">
        <v>7</v>
      </c>
      <c r="I582">
        <v>7</v>
      </c>
      <c r="J582">
        <v>7</v>
      </c>
      <c r="K582">
        <v>7</v>
      </c>
      <c r="L582">
        <v>7</v>
      </c>
      <c r="M582">
        <v>8</v>
      </c>
      <c r="N582">
        <v>8</v>
      </c>
      <c r="O582">
        <v>8</v>
      </c>
      <c r="P582">
        <v>8</v>
      </c>
      <c r="Q582">
        <v>8</v>
      </c>
      <c r="R582">
        <v>8</v>
      </c>
      <c r="S582">
        <v>8</v>
      </c>
      <c r="T582">
        <v>8</v>
      </c>
      <c r="U582">
        <v>8</v>
      </c>
    </row>
    <row r="583" spans="1:21" x14ac:dyDescent="0.25">
      <c r="A583" t="s">
        <v>320</v>
      </c>
      <c r="B583" t="s">
        <v>122</v>
      </c>
      <c r="C583" t="s">
        <v>545</v>
      </c>
      <c r="D583">
        <v>8</v>
      </c>
      <c r="E583">
        <v>8</v>
      </c>
      <c r="F583">
        <v>8</v>
      </c>
      <c r="G583">
        <v>8</v>
      </c>
      <c r="H583">
        <v>8</v>
      </c>
      <c r="I583">
        <v>8</v>
      </c>
      <c r="J583">
        <v>8</v>
      </c>
      <c r="K583">
        <v>8</v>
      </c>
      <c r="L583">
        <v>8</v>
      </c>
      <c r="M583">
        <v>9</v>
      </c>
      <c r="N583">
        <v>9</v>
      </c>
      <c r="O583">
        <v>9</v>
      </c>
      <c r="P583">
        <v>9</v>
      </c>
      <c r="Q583">
        <v>9</v>
      </c>
      <c r="R583">
        <v>9</v>
      </c>
      <c r="S583">
        <v>9</v>
      </c>
      <c r="T583">
        <v>9</v>
      </c>
      <c r="U583">
        <v>9</v>
      </c>
    </row>
    <row r="584" spans="1:21" x14ac:dyDescent="0.25">
      <c r="A584" t="s">
        <v>321</v>
      </c>
      <c r="B584" t="s">
        <v>126</v>
      </c>
      <c r="C584" t="s">
        <v>554</v>
      </c>
      <c r="D584">
        <v>8</v>
      </c>
      <c r="E584">
        <v>8</v>
      </c>
      <c r="F584">
        <v>8</v>
      </c>
      <c r="G584">
        <v>8</v>
      </c>
      <c r="H584">
        <v>8</v>
      </c>
      <c r="I584">
        <v>8</v>
      </c>
      <c r="J584">
        <v>8</v>
      </c>
      <c r="K584">
        <v>8</v>
      </c>
      <c r="L584">
        <v>8</v>
      </c>
      <c r="M584">
        <v>9</v>
      </c>
      <c r="N584">
        <v>9</v>
      </c>
      <c r="O584">
        <v>9</v>
      </c>
      <c r="P584">
        <v>9</v>
      </c>
      <c r="Q584">
        <v>9</v>
      </c>
      <c r="R584">
        <v>9</v>
      </c>
      <c r="S584">
        <v>9</v>
      </c>
      <c r="T584">
        <v>9</v>
      </c>
      <c r="U584">
        <v>9</v>
      </c>
    </row>
    <row r="585" spans="1:21" x14ac:dyDescent="0.25">
      <c r="A585" t="s">
        <v>322</v>
      </c>
      <c r="B585" t="s">
        <v>132</v>
      </c>
      <c r="C585" t="s">
        <v>553</v>
      </c>
      <c r="D585">
        <v>8</v>
      </c>
      <c r="E585">
        <v>8</v>
      </c>
      <c r="F585">
        <v>8</v>
      </c>
      <c r="G585">
        <v>8</v>
      </c>
      <c r="H585">
        <v>8</v>
      </c>
      <c r="I585">
        <v>8</v>
      </c>
      <c r="J585">
        <v>8</v>
      </c>
      <c r="K585">
        <v>8</v>
      </c>
      <c r="L585">
        <v>8</v>
      </c>
      <c r="M585">
        <v>8</v>
      </c>
      <c r="N585">
        <v>8</v>
      </c>
      <c r="O585">
        <v>8</v>
      </c>
      <c r="P585">
        <v>8</v>
      </c>
      <c r="Q585">
        <v>8</v>
      </c>
      <c r="R585">
        <v>8</v>
      </c>
      <c r="S585">
        <v>8</v>
      </c>
      <c r="T585">
        <v>8</v>
      </c>
      <c r="U585">
        <v>8</v>
      </c>
    </row>
    <row r="586" spans="1:21" x14ac:dyDescent="0.25">
      <c r="A586" t="s">
        <v>323</v>
      </c>
      <c r="B586" t="s">
        <v>135</v>
      </c>
      <c r="C586" t="s">
        <v>536</v>
      </c>
      <c r="D586">
        <v>8</v>
      </c>
      <c r="E586">
        <v>8</v>
      </c>
      <c r="F586">
        <v>8</v>
      </c>
      <c r="G586">
        <v>8</v>
      </c>
      <c r="H586">
        <v>8</v>
      </c>
      <c r="I586">
        <v>8</v>
      </c>
      <c r="J586">
        <v>8</v>
      </c>
      <c r="K586">
        <v>8</v>
      </c>
      <c r="L586">
        <v>8</v>
      </c>
      <c r="M586">
        <v>8</v>
      </c>
      <c r="N586">
        <v>8</v>
      </c>
      <c r="O586">
        <v>8</v>
      </c>
      <c r="P586">
        <v>8</v>
      </c>
      <c r="Q586">
        <v>8</v>
      </c>
      <c r="R586">
        <v>8</v>
      </c>
      <c r="S586">
        <v>8</v>
      </c>
      <c r="T586">
        <v>8</v>
      </c>
      <c r="U586">
        <v>8</v>
      </c>
    </row>
    <row r="587" spans="1:21" x14ac:dyDescent="0.25">
      <c r="A587" t="s">
        <v>324</v>
      </c>
      <c r="B587" t="s">
        <v>143</v>
      </c>
      <c r="C587" t="s">
        <v>540</v>
      </c>
      <c r="D587">
        <v>8</v>
      </c>
      <c r="E587">
        <v>8</v>
      </c>
      <c r="F587">
        <v>8</v>
      </c>
      <c r="G587">
        <v>8</v>
      </c>
      <c r="H587">
        <v>8</v>
      </c>
      <c r="I587">
        <v>8</v>
      </c>
      <c r="J587">
        <v>8</v>
      </c>
      <c r="K587">
        <v>8</v>
      </c>
      <c r="L587">
        <v>8</v>
      </c>
      <c r="M587">
        <v>9</v>
      </c>
      <c r="N587">
        <v>9</v>
      </c>
      <c r="O587">
        <v>9</v>
      </c>
      <c r="P587">
        <v>9</v>
      </c>
      <c r="Q587">
        <v>9</v>
      </c>
      <c r="R587">
        <v>9</v>
      </c>
      <c r="S587">
        <v>9</v>
      </c>
      <c r="T587">
        <v>9</v>
      </c>
      <c r="U587">
        <v>9</v>
      </c>
    </row>
    <row r="588" spans="1:21" x14ac:dyDescent="0.25">
      <c r="A588" t="s">
        <v>325</v>
      </c>
      <c r="B588" t="s">
        <v>146</v>
      </c>
      <c r="C588" t="s">
        <v>552</v>
      </c>
      <c r="D588">
        <v>7</v>
      </c>
      <c r="E588">
        <v>7</v>
      </c>
      <c r="F588">
        <v>7</v>
      </c>
      <c r="G588">
        <v>7</v>
      </c>
      <c r="H588">
        <v>7</v>
      </c>
      <c r="I588">
        <v>7</v>
      </c>
      <c r="J588">
        <v>7</v>
      </c>
      <c r="K588">
        <v>7</v>
      </c>
      <c r="L588">
        <v>7</v>
      </c>
      <c r="M588">
        <v>9</v>
      </c>
      <c r="N588">
        <v>9</v>
      </c>
      <c r="O588">
        <v>9</v>
      </c>
      <c r="P588">
        <v>9</v>
      </c>
      <c r="Q588">
        <v>9</v>
      </c>
      <c r="R588">
        <v>9</v>
      </c>
      <c r="S588">
        <v>9</v>
      </c>
      <c r="T588">
        <v>9</v>
      </c>
      <c r="U588">
        <v>9</v>
      </c>
    </row>
    <row r="589" spans="1:21" x14ac:dyDescent="0.25">
      <c r="A589" t="s">
        <v>327</v>
      </c>
      <c r="B589" t="s">
        <v>150</v>
      </c>
      <c r="C589" t="s">
        <v>549</v>
      </c>
      <c r="D589">
        <v>8</v>
      </c>
      <c r="E589">
        <v>8</v>
      </c>
      <c r="F589">
        <v>8</v>
      </c>
      <c r="G589">
        <v>8</v>
      </c>
      <c r="H589">
        <v>8</v>
      </c>
      <c r="I589">
        <v>8</v>
      </c>
      <c r="J589">
        <v>8</v>
      </c>
      <c r="K589">
        <v>8</v>
      </c>
      <c r="L589">
        <v>8</v>
      </c>
      <c r="M589">
        <v>8</v>
      </c>
      <c r="N589">
        <v>8</v>
      </c>
      <c r="O589">
        <v>8</v>
      </c>
      <c r="P589">
        <v>8</v>
      </c>
      <c r="Q589">
        <v>8</v>
      </c>
      <c r="R589">
        <v>8</v>
      </c>
      <c r="S589">
        <v>8</v>
      </c>
      <c r="T589">
        <v>8</v>
      </c>
      <c r="U589">
        <v>8</v>
      </c>
    </row>
    <row r="590" spans="1:21" x14ac:dyDescent="0.25">
      <c r="A590" t="s">
        <v>328</v>
      </c>
      <c r="B590" t="s">
        <v>239</v>
      </c>
      <c r="C590" t="s">
        <v>538</v>
      </c>
      <c r="D590">
        <v>8</v>
      </c>
      <c r="E590">
        <v>8</v>
      </c>
      <c r="F590">
        <v>8</v>
      </c>
      <c r="G590">
        <v>8</v>
      </c>
      <c r="H590">
        <v>8</v>
      </c>
      <c r="I590">
        <v>8</v>
      </c>
      <c r="J590">
        <v>8</v>
      </c>
      <c r="K590">
        <v>8</v>
      </c>
      <c r="L590">
        <v>8</v>
      </c>
      <c r="M590">
        <v>8</v>
      </c>
      <c r="N590">
        <v>8</v>
      </c>
      <c r="O590">
        <v>8</v>
      </c>
      <c r="P590">
        <v>8</v>
      </c>
      <c r="Q590">
        <v>8</v>
      </c>
      <c r="R590">
        <v>8</v>
      </c>
      <c r="S590">
        <v>8</v>
      </c>
      <c r="T590">
        <v>8</v>
      </c>
      <c r="U590">
        <v>8</v>
      </c>
    </row>
    <row r="591" spans="1:21" x14ac:dyDescent="0.25">
      <c r="A591" t="s">
        <v>329</v>
      </c>
      <c r="B591" t="s">
        <v>297</v>
      </c>
      <c r="C591" t="s">
        <v>542</v>
      </c>
      <c r="D591">
        <v>8</v>
      </c>
      <c r="E591">
        <v>8</v>
      </c>
      <c r="F591">
        <v>8</v>
      </c>
      <c r="G591">
        <v>8</v>
      </c>
      <c r="H591">
        <v>8</v>
      </c>
      <c r="I591">
        <v>8</v>
      </c>
      <c r="J591">
        <v>8</v>
      </c>
      <c r="K591">
        <v>8</v>
      </c>
      <c r="L591">
        <v>8</v>
      </c>
      <c r="M591">
        <v>9</v>
      </c>
      <c r="N591">
        <v>9</v>
      </c>
      <c r="O591">
        <v>9</v>
      </c>
      <c r="P591">
        <v>9</v>
      </c>
      <c r="Q591">
        <v>9</v>
      </c>
      <c r="R591">
        <v>9</v>
      </c>
      <c r="S591">
        <v>9</v>
      </c>
      <c r="T591">
        <v>9</v>
      </c>
      <c r="U591">
        <v>9</v>
      </c>
    </row>
    <row r="592" spans="1:21" x14ac:dyDescent="0.25">
      <c r="A592" t="s">
        <v>330</v>
      </c>
      <c r="B592" t="s">
        <v>299</v>
      </c>
      <c r="C592" t="s">
        <v>548</v>
      </c>
      <c r="D592">
        <v>8</v>
      </c>
      <c r="E592">
        <v>8</v>
      </c>
      <c r="F592">
        <v>8</v>
      </c>
      <c r="G592">
        <v>8</v>
      </c>
      <c r="H592">
        <v>8</v>
      </c>
      <c r="I592">
        <v>8</v>
      </c>
      <c r="J592">
        <v>8</v>
      </c>
      <c r="K592">
        <v>8</v>
      </c>
      <c r="L592">
        <v>8</v>
      </c>
      <c r="M592">
        <v>8</v>
      </c>
      <c r="N592">
        <v>8</v>
      </c>
      <c r="O592">
        <v>8</v>
      </c>
      <c r="P592">
        <v>8</v>
      </c>
      <c r="Q592">
        <v>8</v>
      </c>
      <c r="R592">
        <v>8</v>
      </c>
      <c r="S592">
        <v>8</v>
      </c>
      <c r="T592">
        <v>8</v>
      </c>
      <c r="U592">
        <v>8</v>
      </c>
    </row>
    <row r="593" spans="1:21" x14ac:dyDescent="0.25">
      <c r="A593" t="s">
        <v>331</v>
      </c>
      <c r="B593" t="s">
        <v>250</v>
      </c>
      <c r="C593" t="s">
        <v>547</v>
      </c>
      <c r="D593">
        <v>8</v>
      </c>
      <c r="E593">
        <v>8</v>
      </c>
      <c r="F593">
        <v>8</v>
      </c>
      <c r="G593">
        <v>8</v>
      </c>
      <c r="H593">
        <v>8</v>
      </c>
      <c r="I593">
        <v>8</v>
      </c>
      <c r="J593">
        <v>8</v>
      </c>
      <c r="K593">
        <v>8</v>
      </c>
      <c r="L593">
        <v>8</v>
      </c>
      <c r="M593">
        <v>9</v>
      </c>
      <c r="N593">
        <v>9</v>
      </c>
      <c r="O593">
        <v>9</v>
      </c>
      <c r="P593">
        <v>9</v>
      </c>
      <c r="Q593">
        <v>9</v>
      </c>
      <c r="R593">
        <v>9</v>
      </c>
      <c r="S593">
        <v>9</v>
      </c>
      <c r="T593">
        <v>9</v>
      </c>
      <c r="U593">
        <v>9</v>
      </c>
    </row>
    <row r="594" spans="1:21" x14ac:dyDescent="0.25">
      <c r="A594" t="s">
        <v>334</v>
      </c>
      <c r="B594" t="s">
        <v>335</v>
      </c>
      <c r="C594" t="s">
        <v>524</v>
      </c>
      <c r="D594">
        <v>7</v>
      </c>
      <c r="E594">
        <v>7</v>
      </c>
      <c r="F594">
        <v>7</v>
      </c>
      <c r="G594">
        <v>7</v>
      </c>
      <c r="H594">
        <v>7</v>
      </c>
      <c r="I594">
        <v>7</v>
      </c>
      <c r="J594">
        <v>7</v>
      </c>
      <c r="K594">
        <v>7</v>
      </c>
      <c r="L594">
        <v>7</v>
      </c>
      <c r="M594">
        <v>9</v>
      </c>
      <c r="N594">
        <v>9</v>
      </c>
      <c r="O594">
        <v>9</v>
      </c>
      <c r="P594">
        <v>9</v>
      </c>
      <c r="Q594">
        <v>9</v>
      </c>
      <c r="R594">
        <v>9</v>
      </c>
      <c r="S594">
        <v>9</v>
      </c>
      <c r="T594">
        <v>9</v>
      </c>
      <c r="U594">
        <v>9</v>
      </c>
    </row>
    <row r="595" spans="1:21" x14ac:dyDescent="0.25">
      <c r="A595" t="s">
        <v>336</v>
      </c>
      <c r="B595" t="s">
        <v>3</v>
      </c>
      <c r="C595" t="s">
        <v>528</v>
      </c>
      <c r="D595">
        <v>7</v>
      </c>
      <c r="E595">
        <v>7</v>
      </c>
      <c r="F595">
        <v>7</v>
      </c>
      <c r="G595">
        <v>7</v>
      </c>
      <c r="H595">
        <v>7</v>
      </c>
      <c r="I595">
        <v>7</v>
      </c>
      <c r="J595">
        <v>7</v>
      </c>
      <c r="K595">
        <v>7</v>
      </c>
      <c r="L595">
        <v>7</v>
      </c>
      <c r="M595">
        <v>9</v>
      </c>
      <c r="N595">
        <v>9</v>
      </c>
      <c r="O595">
        <v>9</v>
      </c>
      <c r="P595">
        <v>9</v>
      </c>
      <c r="Q595">
        <v>9</v>
      </c>
      <c r="R595">
        <v>9</v>
      </c>
      <c r="S595">
        <v>9</v>
      </c>
      <c r="T595">
        <v>9</v>
      </c>
      <c r="U595">
        <v>9</v>
      </c>
    </row>
    <row r="596" spans="1:21" x14ac:dyDescent="0.25">
      <c r="A596" t="s">
        <v>337</v>
      </c>
      <c r="B596" t="s">
        <v>22</v>
      </c>
      <c r="C596" t="s">
        <v>525</v>
      </c>
      <c r="D596">
        <v>7</v>
      </c>
      <c r="E596">
        <v>7</v>
      </c>
      <c r="F596">
        <v>7</v>
      </c>
      <c r="G596">
        <v>7</v>
      </c>
      <c r="H596">
        <v>7</v>
      </c>
      <c r="I596">
        <v>7</v>
      </c>
      <c r="J596">
        <v>7</v>
      </c>
      <c r="K596">
        <v>7</v>
      </c>
      <c r="L596">
        <v>7</v>
      </c>
      <c r="M596">
        <v>8</v>
      </c>
      <c r="N596">
        <v>8</v>
      </c>
      <c r="O596">
        <v>8</v>
      </c>
      <c r="P596">
        <v>8</v>
      </c>
      <c r="Q596">
        <v>8</v>
      </c>
      <c r="R596">
        <v>8</v>
      </c>
      <c r="S596">
        <v>8</v>
      </c>
      <c r="T596">
        <v>8</v>
      </c>
      <c r="U596">
        <v>8</v>
      </c>
    </row>
    <row r="597" spans="1:21" x14ac:dyDescent="0.25">
      <c r="A597" t="s">
        <v>338</v>
      </c>
      <c r="B597" t="s">
        <v>33</v>
      </c>
      <c r="C597" t="s">
        <v>529</v>
      </c>
      <c r="D597">
        <v>5</v>
      </c>
      <c r="E597">
        <v>5</v>
      </c>
      <c r="F597">
        <v>5</v>
      </c>
      <c r="G597">
        <v>5</v>
      </c>
      <c r="H597">
        <v>5</v>
      </c>
      <c r="I597">
        <v>5</v>
      </c>
      <c r="J597">
        <v>5</v>
      </c>
      <c r="K597">
        <v>5</v>
      </c>
      <c r="L597">
        <v>5</v>
      </c>
      <c r="M597">
        <v>7</v>
      </c>
      <c r="N597">
        <v>7</v>
      </c>
      <c r="O597">
        <v>7</v>
      </c>
      <c r="P597">
        <v>7</v>
      </c>
      <c r="Q597">
        <v>7</v>
      </c>
      <c r="R597">
        <v>7</v>
      </c>
      <c r="S597">
        <v>7</v>
      </c>
      <c r="T597">
        <v>7</v>
      </c>
      <c r="U597">
        <v>7</v>
      </c>
    </row>
    <row r="598" spans="1:21" x14ac:dyDescent="0.25">
      <c r="A598" t="s">
        <v>340</v>
      </c>
      <c r="B598" t="s">
        <v>48</v>
      </c>
      <c r="C598" t="s">
        <v>530</v>
      </c>
      <c r="D598">
        <v>6</v>
      </c>
      <c r="E598">
        <v>6</v>
      </c>
      <c r="F598">
        <v>6</v>
      </c>
      <c r="G598">
        <v>6</v>
      </c>
      <c r="H598">
        <v>6</v>
      </c>
      <c r="I598">
        <v>6</v>
      </c>
      <c r="J598">
        <v>6</v>
      </c>
      <c r="K598">
        <v>6</v>
      </c>
      <c r="L598">
        <v>6</v>
      </c>
      <c r="M598">
        <v>6</v>
      </c>
      <c r="N598">
        <v>6</v>
      </c>
      <c r="O598">
        <v>6</v>
      </c>
      <c r="P598">
        <v>6</v>
      </c>
      <c r="Q598">
        <v>6</v>
      </c>
      <c r="R598">
        <v>6</v>
      </c>
      <c r="S598">
        <v>6</v>
      </c>
      <c r="T598">
        <v>6</v>
      </c>
      <c r="U598">
        <v>6</v>
      </c>
    </row>
    <row r="599" spans="1:21" x14ac:dyDescent="0.25">
      <c r="A599" t="s">
        <v>341</v>
      </c>
      <c r="B599" t="s">
        <v>57</v>
      </c>
      <c r="C599" t="s">
        <v>527</v>
      </c>
      <c r="D599">
        <v>7</v>
      </c>
      <c r="E599">
        <v>7</v>
      </c>
      <c r="F599">
        <v>7</v>
      </c>
      <c r="G599">
        <v>7</v>
      </c>
      <c r="H599">
        <v>7</v>
      </c>
      <c r="I599">
        <v>7</v>
      </c>
      <c r="J599">
        <v>7</v>
      </c>
      <c r="K599">
        <v>7</v>
      </c>
      <c r="L599">
        <v>7</v>
      </c>
      <c r="M599">
        <v>9</v>
      </c>
      <c r="N599">
        <v>9</v>
      </c>
      <c r="O599">
        <v>9</v>
      </c>
      <c r="P599">
        <v>9</v>
      </c>
      <c r="Q599">
        <v>9</v>
      </c>
      <c r="R599">
        <v>9</v>
      </c>
      <c r="S599">
        <v>9</v>
      </c>
      <c r="T599">
        <v>9</v>
      </c>
      <c r="U599">
        <v>9</v>
      </c>
    </row>
    <row r="600" spans="1:21" x14ac:dyDescent="0.25">
      <c r="A600" t="s">
        <v>342</v>
      </c>
      <c r="B600" t="s">
        <v>64</v>
      </c>
      <c r="C600" t="s">
        <v>546</v>
      </c>
      <c r="D600">
        <v>7</v>
      </c>
      <c r="E600">
        <v>7</v>
      </c>
      <c r="F600">
        <v>7</v>
      </c>
      <c r="G600">
        <v>7</v>
      </c>
      <c r="H600">
        <v>7</v>
      </c>
      <c r="I600">
        <v>7</v>
      </c>
      <c r="J600">
        <v>7</v>
      </c>
      <c r="K600">
        <v>7</v>
      </c>
      <c r="L600">
        <v>7</v>
      </c>
      <c r="M600">
        <v>8</v>
      </c>
      <c r="N600">
        <v>8</v>
      </c>
      <c r="O600">
        <v>8</v>
      </c>
      <c r="P600">
        <v>8</v>
      </c>
      <c r="Q600">
        <v>8</v>
      </c>
      <c r="R600">
        <v>8</v>
      </c>
      <c r="S600">
        <v>8</v>
      </c>
      <c r="T600">
        <v>8</v>
      </c>
      <c r="U600">
        <v>8</v>
      </c>
    </row>
    <row r="601" spans="1:21" x14ac:dyDescent="0.25">
      <c r="A601" t="s">
        <v>344</v>
      </c>
      <c r="B601" t="s">
        <v>73</v>
      </c>
      <c r="C601" t="s">
        <v>539</v>
      </c>
      <c r="D601">
        <v>5</v>
      </c>
      <c r="E601">
        <v>5</v>
      </c>
      <c r="F601">
        <v>5</v>
      </c>
      <c r="G601">
        <v>5</v>
      </c>
      <c r="H601">
        <v>5</v>
      </c>
      <c r="I601">
        <v>5</v>
      </c>
      <c r="J601">
        <v>5</v>
      </c>
      <c r="K601">
        <v>5</v>
      </c>
      <c r="L601">
        <v>5</v>
      </c>
      <c r="M601">
        <v>9</v>
      </c>
      <c r="N601">
        <v>9</v>
      </c>
      <c r="O601">
        <v>9</v>
      </c>
      <c r="P601">
        <v>9</v>
      </c>
      <c r="Q601">
        <v>9</v>
      </c>
      <c r="R601">
        <v>9</v>
      </c>
      <c r="S601">
        <v>9</v>
      </c>
      <c r="T601">
        <v>9</v>
      </c>
      <c r="U601">
        <v>9</v>
      </c>
    </row>
    <row r="602" spans="1:21" x14ac:dyDescent="0.25">
      <c r="A602" t="s">
        <v>347</v>
      </c>
      <c r="B602" t="s">
        <v>79</v>
      </c>
      <c r="C602" t="s">
        <v>535</v>
      </c>
      <c r="D602">
        <v>5</v>
      </c>
      <c r="E602">
        <v>5</v>
      </c>
      <c r="F602">
        <v>5</v>
      </c>
      <c r="G602">
        <v>5</v>
      </c>
      <c r="H602">
        <v>5</v>
      </c>
      <c r="I602">
        <v>5</v>
      </c>
      <c r="J602">
        <v>5</v>
      </c>
      <c r="K602">
        <v>5</v>
      </c>
      <c r="L602">
        <v>5</v>
      </c>
      <c r="M602">
        <v>8</v>
      </c>
      <c r="N602">
        <v>8</v>
      </c>
      <c r="O602">
        <v>8</v>
      </c>
      <c r="P602">
        <v>8</v>
      </c>
      <c r="Q602">
        <v>8</v>
      </c>
      <c r="R602">
        <v>8</v>
      </c>
      <c r="S602">
        <v>8</v>
      </c>
      <c r="T602">
        <v>8</v>
      </c>
      <c r="U602">
        <v>8</v>
      </c>
    </row>
    <row r="603" spans="1:21" x14ac:dyDescent="0.25">
      <c r="A603" t="s">
        <v>349</v>
      </c>
      <c r="B603" t="s">
        <v>192</v>
      </c>
      <c r="C603" t="s">
        <v>544</v>
      </c>
      <c r="D603">
        <v>7</v>
      </c>
      <c r="E603">
        <v>7</v>
      </c>
      <c r="F603">
        <v>7</v>
      </c>
      <c r="G603">
        <v>7</v>
      </c>
      <c r="H603">
        <v>7</v>
      </c>
      <c r="I603">
        <v>7</v>
      </c>
      <c r="J603">
        <v>7</v>
      </c>
      <c r="K603">
        <v>7</v>
      </c>
      <c r="L603">
        <v>7</v>
      </c>
      <c r="M603">
        <v>9</v>
      </c>
      <c r="N603">
        <v>9</v>
      </c>
      <c r="O603">
        <v>9</v>
      </c>
      <c r="P603">
        <v>9</v>
      </c>
      <c r="Q603">
        <v>9</v>
      </c>
      <c r="R603">
        <v>9</v>
      </c>
      <c r="S603">
        <v>9</v>
      </c>
      <c r="T603">
        <v>9</v>
      </c>
      <c r="U603">
        <v>9</v>
      </c>
    </row>
    <row r="604" spans="1:21" x14ac:dyDescent="0.25">
      <c r="A604" t="s">
        <v>350</v>
      </c>
      <c r="B604" t="s">
        <v>82</v>
      </c>
      <c r="C604" t="s">
        <v>557</v>
      </c>
      <c r="D604">
        <v>7</v>
      </c>
      <c r="E604">
        <v>7</v>
      </c>
      <c r="F604">
        <v>7</v>
      </c>
      <c r="G604">
        <v>7</v>
      </c>
      <c r="H604">
        <v>7</v>
      </c>
      <c r="I604">
        <v>7</v>
      </c>
      <c r="J604">
        <v>7</v>
      </c>
      <c r="K604">
        <v>7</v>
      </c>
      <c r="L604">
        <v>7</v>
      </c>
      <c r="M604">
        <v>9</v>
      </c>
      <c r="N604">
        <v>9</v>
      </c>
      <c r="O604">
        <v>9</v>
      </c>
      <c r="P604">
        <v>9</v>
      </c>
      <c r="Q604">
        <v>9</v>
      </c>
      <c r="R604">
        <v>9</v>
      </c>
      <c r="S604">
        <v>9</v>
      </c>
      <c r="T604">
        <v>9</v>
      </c>
      <c r="U604">
        <v>9</v>
      </c>
    </row>
    <row r="605" spans="1:21" x14ac:dyDescent="0.25">
      <c r="A605" t="s">
        <v>351</v>
      </c>
      <c r="B605" t="s">
        <v>84</v>
      </c>
      <c r="C605" t="s">
        <v>556</v>
      </c>
      <c r="D605">
        <v>7</v>
      </c>
      <c r="E605">
        <v>7</v>
      </c>
      <c r="F605">
        <v>7</v>
      </c>
      <c r="G605">
        <v>7</v>
      </c>
      <c r="H605">
        <v>7</v>
      </c>
      <c r="I605">
        <v>7</v>
      </c>
      <c r="J605">
        <v>7</v>
      </c>
      <c r="K605">
        <v>7</v>
      </c>
      <c r="L605">
        <v>7</v>
      </c>
      <c r="M605">
        <v>9</v>
      </c>
      <c r="N605">
        <v>9</v>
      </c>
      <c r="O605">
        <v>9</v>
      </c>
      <c r="P605">
        <v>9</v>
      </c>
      <c r="Q605">
        <v>9</v>
      </c>
      <c r="R605">
        <v>9</v>
      </c>
      <c r="S605">
        <v>9</v>
      </c>
      <c r="T605">
        <v>9</v>
      </c>
      <c r="U605">
        <v>9</v>
      </c>
    </row>
    <row r="606" spans="1:21" x14ac:dyDescent="0.25">
      <c r="A606" t="s">
        <v>352</v>
      </c>
      <c r="B606" t="s">
        <v>201</v>
      </c>
      <c r="C606" t="s">
        <v>533</v>
      </c>
      <c r="D606">
        <v>7</v>
      </c>
      <c r="E606">
        <v>7</v>
      </c>
      <c r="F606">
        <v>7</v>
      </c>
      <c r="G606">
        <v>7</v>
      </c>
      <c r="H606">
        <v>7</v>
      </c>
      <c r="I606">
        <v>7</v>
      </c>
      <c r="J606">
        <v>7</v>
      </c>
      <c r="K606">
        <v>7</v>
      </c>
      <c r="L606">
        <v>7</v>
      </c>
      <c r="M606">
        <v>9</v>
      </c>
      <c r="N606">
        <v>9</v>
      </c>
      <c r="O606">
        <v>9</v>
      </c>
      <c r="P606">
        <v>9</v>
      </c>
      <c r="Q606">
        <v>9</v>
      </c>
      <c r="R606">
        <v>9</v>
      </c>
      <c r="S606">
        <v>9</v>
      </c>
      <c r="T606">
        <v>9</v>
      </c>
      <c r="U606">
        <v>9</v>
      </c>
    </row>
    <row r="607" spans="1:21" x14ac:dyDescent="0.25">
      <c r="A607" t="s">
        <v>353</v>
      </c>
      <c r="B607" t="s">
        <v>203</v>
      </c>
      <c r="C607" t="s">
        <v>558</v>
      </c>
      <c r="D607">
        <v>6</v>
      </c>
      <c r="E607">
        <v>6</v>
      </c>
      <c r="F607">
        <v>6</v>
      </c>
      <c r="G607">
        <v>6</v>
      </c>
      <c r="H607">
        <v>6</v>
      </c>
      <c r="I607">
        <v>6</v>
      </c>
      <c r="J607">
        <v>6</v>
      </c>
      <c r="K607">
        <v>6</v>
      </c>
      <c r="L607">
        <v>6</v>
      </c>
      <c r="M607">
        <v>9</v>
      </c>
      <c r="N607">
        <v>9</v>
      </c>
      <c r="O607">
        <v>9</v>
      </c>
      <c r="P607">
        <v>9</v>
      </c>
      <c r="Q607">
        <v>9</v>
      </c>
      <c r="R607">
        <v>9</v>
      </c>
      <c r="S607">
        <v>9</v>
      </c>
      <c r="T607">
        <v>9</v>
      </c>
      <c r="U607">
        <v>9</v>
      </c>
    </row>
    <row r="608" spans="1:21" x14ac:dyDescent="0.25">
      <c r="A608" t="s">
        <v>354</v>
      </c>
      <c r="B608" t="s">
        <v>92</v>
      </c>
      <c r="C608" t="s">
        <v>541</v>
      </c>
      <c r="D608">
        <v>7</v>
      </c>
      <c r="E608">
        <v>7</v>
      </c>
      <c r="F608">
        <v>7</v>
      </c>
      <c r="G608">
        <v>7</v>
      </c>
      <c r="H608">
        <v>7</v>
      </c>
      <c r="I608">
        <v>7</v>
      </c>
      <c r="J608">
        <v>7</v>
      </c>
      <c r="K608">
        <v>7</v>
      </c>
      <c r="L608">
        <v>7</v>
      </c>
      <c r="M608">
        <v>9</v>
      </c>
      <c r="N608">
        <v>9</v>
      </c>
      <c r="O608">
        <v>9</v>
      </c>
      <c r="P608">
        <v>9</v>
      </c>
      <c r="Q608">
        <v>9</v>
      </c>
      <c r="R608">
        <v>9</v>
      </c>
      <c r="S608">
        <v>9</v>
      </c>
      <c r="T608">
        <v>9</v>
      </c>
      <c r="U608">
        <v>9</v>
      </c>
    </row>
    <row r="609" spans="1:21" x14ac:dyDescent="0.25">
      <c r="A609" t="s">
        <v>355</v>
      </c>
      <c r="B609" t="s">
        <v>96</v>
      </c>
      <c r="C609" t="s">
        <v>537</v>
      </c>
      <c r="D609">
        <v>7</v>
      </c>
      <c r="E609">
        <v>7</v>
      </c>
      <c r="F609">
        <v>7</v>
      </c>
      <c r="G609">
        <v>7</v>
      </c>
      <c r="H609">
        <v>7</v>
      </c>
      <c r="I609">
        <v>7</v>
      </c>
      <c r="J609">
        <v>7</v>
      </c>
      <c r="K609">
        <v>7</v>
      </c>
      <c r="L609">
        <v>7</v>
      </c>
      <c r="M609">
        <v>9</v>
      </c>
      <c r="N609">
        <v>9</v>
      </c>
      <c r="O609">
        <v>9</v>
      </c>
      <c r="P609">
        <v>9</v>
      </c>
      <c r="Q609">
        <v>9</v>
      </c>
      <c r="R609">
        <v>9</v>
      </c>
      <c r="S609">
        <v>9</v>
      </c>
      <c r="T609">
        <v>9</v>
      </c>
      <c r="U609">
        <v>9</v>
      </c>
    </row>
    <row r="610" spans="1:21" x14ac:dyDescent="0.25">
      <c r="A610" t="s">
        <v>357</v>
      </c>
      <c r="B610" t="s">
        <v>111</v>
      </c>
      <c r="C610" t="s">
        <v>531</v>
      </c>
      <c r="D610">
        <v>7</v>
      </c>
      <c r="E610">
        <v>7</v>
      </c>
      <c r="F610">
        <v>7</v>
      </c>
      <c r="G610">
        <v>7</v>
      </c>
      <c r="H610">
        <v>7</v>
      </c>
      <c r="I610">
        <v>7</v>
      </c>
      <c r="J610">
        <v>7</v>
      </c>
      <c r="K610">
        <v>7</v>
      </c>
      <c r="L610">
        <v>7</v>
      </c>
      <c r="M610">
        <v>9</v>
      </c>
      <c r="N610">
        <v>9</v>
      </c>
      <c r="O610">
        <v>9</v>
      </c>
      <c r="P610">
        <v>9</v>
      </c>
      <c r="Q610">
        <v>9</v>
      </c>
      <c r="R610">
        <v>9</v>
      </c>
      <c r="S610">
        <v>9</v>
      </c>
      <c r="T610">
        <v>9</v>
      </c>
      <c r="U610">
        <v>9</v>
      </c>
    </row>
    <row r="611" spans="1:21" x14ac:dyDescent="0.25">
      <c r="A611" t="s">
        <v>358</v>
      </c>
      <c r="B611" t="s">
        <v>114</v>
      </c>
      <c r="C611" t="s">
        <v>543</v>
      </c>
      <c r="D611">
        <v>5</v>
      </c>
      <c r="E611">
        <v>5</v>
      </c>
      <c r="F611">
        <v>5</v>
      </c>
      <c r="G611">
        <v>5</v>
      </c>
      <c r="H611">
        <v>5</v>
      </c>
      <c r="I611">
        <v>5</v>
      </c>
      <c r="J611">
        <v>5</v>
      </c>
      <c r="K611">
        <v>5</v>
      </c>
      <c r="L611">
        <v>5</v>
      </c>
      <c r="M611">
        <v>8</v>
      </c>
      <c r="N611">
        <v>8</v>
      </c>
      <c r="O611">
        <v>8</v>
      </c>
      <c r="P611">
        <v>8</v>
      </c>
      <c r="Q611">
        <v>8</v>
      </c>
      <c r="R611">
        <v>8</v>
      </c>
      <c r="S611">
        <v>8</v>
      </c>
      <c r="T611">
        <v>8</v>
      </c>
      <c r="U611">
        <v>8</v>
      </c>
    </row>
    <row r="612" spans="1:21" x14ac:dyDescent="0.25">
      <c r="A612" t="s">
        <v>360</v>
      </c>
      <c r="B612" t="s">
        <v>122</v>
      </c>
      <c r="C612" t="s">
        <v>545</v>
      </c>
      <c r="D612">
        <v>7</v>
      </c>
      <c r="E612">
        <v>7</v>
      </c>
      <c r="F612">
        <v>7</v>
      </c>
      <c r="G612">
        <v>7</v>
      </c>
      <c r="H612">
        <v>7</v>
      </c>
      <c r="I612">
        <v>7</v>
      </c>
      <c r="J612">
        <v>7</v>
      </c>
      <c r="K612">
        <v>7</v>
      </c>
      <c r="L612">
        <v>7</v>
      </c>
      <c r="M612">
        <v>9</v>
      </c>
      <c r="N612">
        <v>9</v>
      </c>
      <c r="O612">
        <v>9</v>
      </c>
      <c r="P612">
        <v>9</v>
      </c>
      <c r="Q612">
        <v>9</v>
      </c>
      <c r="R612">
        <v>9</v>
      </c>
      <c r="S612">
        <v>9</v>
      </c>
      <c r="T612">
        <v>9</v>
      </c>
      <c r="U612">
        <v>9</v>
      </c>
    </row>
    <row r="613" spans="1:21" x14ac:dyDescent="0.25">
      <c r="A613" t="s">
        <v>361</v>
      </c>
      <c r="B613" t="s">
        <v>126</v>
      </c>
      <c r="C613" t="s">
        <v>554</v>
      </c>
      <c r="D613">
        <v>7</v>
      </c>
      <c r="E613">
        <v>7</v>
      </c>
      <c r="F613">
        <v>7</v>
      </c>
      <c r="G613">
        <v>7</v>
      </c>
      <c r="H613">
        <v>7</v>
      </c>
      <c r="I613">
        <v>7</v>
      </c>
      <c r="J613">
        <v>7</v>
      </c>
      <c r="K613">
        <v>7</v>
      </c>
      <c r="L613">
        <v>7</v>
      </c>
      <c r="M613">
        <v>9</v>
      </c>
      <c r="N613">
        <v>9</v>
      </c>
      <c r="O613">
        <v>9</v>
      </c>
      <c r="P613">
        <v>9</v>
      </c>
      <c r="Q613">
        <v>9</v>
      </c>
      <c r="R613">
        <v>9</v>
      </c>
      <c r="S613">
        <v>9</v>
      </c>
      <c r="T613">
        <v>9</v>
      </c>
      <c r="U613">
        <v>9</v>
      </c>
    </row>
    <row r="614" spans="1:21" x14ac:dyDescent="0.25">
      <c r="A614" t="s">
        <v>362</v>
      </c>
      <c r="B614" t="s">
        <v>132</v>
      </c>
      <c r="C614" t="s">
        <v>553</v>
      </c>
      <c r="D614">
        <v>7</v>
      </c>
      <c r="E614">
        <v>7</v>
      </c>
      <c r="F614">
        <v>7</v>
      </c>
      <c r="G614">
        <v>7</v>
      </c>
      <c r="H614">
        <v>7</v>
      </c>
      <c r="I614">
        <v>7</v>
      </c>
      <c r="J614">
        <v>7</v>
      </c>
      <c r="K614">
        <v>7</v>
      </c>
      <c r="L614">
        <v>7</v>
      </c>
      <c r="M614">
        <v>9</v>
      </c>
      <c r="N614">
        <v>9</v>
      </c>
      <c r="O614">
        <v>9</v>
      </c>
      <c r="P614">
        <v>9</v>
      </c>
      <c r="Q614">
        <v>9</v>
      </c>
      <c r="R614">
        <v>9</v>
      </c>
      <c r="S614">
        <v>9</v>
      </c>
      <c r="T614">
        <v>9</v>
      </c>
      <c r="U614">
        <v>9</v>
      </c>
    </row>
    <row r="615" spans="1:21" x14ac:dyDescent="0.25">
      <c r="A615" t="s">
        <v>363</v>
      </c>
      <c r="B615" t="s">
        <v>135</v>
      </c>
      <c r="C615" t="s">
        <v>536</v>
      </c>
      <c r="D615">
        <v>7</v>
      </c>
      <c r="E615">
        <v>7</v>
      </c>
      <c r="F615">
        <v>7</v>
      </c>
      <c r="G615">
        <v>7</v>
      </c>
      <c r="H615">
        <v>7</v>
      </c>
      <c r="I615">
        <v>7</v>
      </c>
      <c r="J615">
        <v>7</v>
      </c>
      <c r="K615">
        <v>7</v>
      </c>
      <c r="L615">
        <v>7</v>
      </c>
      <c r="M615">
        <v>9</v>
      </c>
      <c r="N615">
        <v>9</v>
      </c>
      <c r="O615">
        <v>9</v>
      </c>
      <c r="P615">
        <v>9</v>
      </c>
      <c r="Q615">
        <v>9</v>
      </c>
      <c r="R615">
        <v>9</v>
      </c>
      <c r="S615">
        <v>9</v>
      </c>
      <c r="T615">
        <v>9</v>
      </c>
      <c r="U615">
        <v>9</v>
      </c>
    </row>
    <row r="616" spans="1:21" x14ac:dyDescent="0.25">
      <c r="A616" t="s">
        <v>364</v>
      </c>
      <c r="B616" t="s">
        <v>143</v>
      </c>
      <c r="C616" t="s">
        <v>540</v>
      </c>
      <c r="D616">
        <v>7</v>
      </c>
      <c r="E616">
        <v>7</v>
      </c>
      <c r="F616">
        <v>7</v>
      </c>
      <c r="G616">
        <v>7</v>
      </c>
      <c r="H616">
        <v>7</v>
      </c>
      <c r="I616">
        <v>7</v>
      </c>
      <c r="J616">
        <v>7</v>
      </c>
      <c r="K616">
        <v>7</v>
      </c>
      <c r="L616">
        <v>7</v>
      </c>
      <c r="M616">
        <v>9</v>
      </c>
      <c r="N616">
        <v>9</v>
      </c>
      <c r="O616">
        <v>9</v>
      </c>
      <c r="P616">
        <v>9</v>
      </c>
      <c r="Q616">
        <v>9</v>
      </c>
      <c r="R616">
        <v>9</v>
      </c>
      <c r="S616">
        <v>9</v>
      </c>
      <c r="T616">
        <v>9</v>
      </c>
      <c r="U616">
        <v>9</v>
      </c>
    </row>
    <row r="617" spans="1:21" x14ac:dyDescent="0.25">
      <c r="A617" t="s">
        <v>365</v>
      </c>
      <c r="B617" t="s">
        <v>146</v>
      </c>
      <c r="C617" t="s">
        <v>552</v>
      </c>
      <c r="D617">
        <v>7</v>
      </c>
      <c r="E617">
        <v>7</v>
      </c>
      <c r="F617">
        <v>7</v>
      </c>
      <c r="G617">
        <v>7</v>
      </c>
      <c r="H617">
        <v>7</v>
      </c>
      <c r="I617">
        <v>7</v>
      </c>
      <c r="J617">
        <v>7</v>
      </c>
      <c r="K617">
        <v>7</v>
      </c>
      <c r="L617">
        <v>7</v>
      </c>
      <c r="M617">
        <v>9</v>
      </c>
      <c r="N617">
        <v>9</v>
      </c>
      <c r="O617">
        <v>9</v>
      </c>
      <c r="P617">
        <v>9</v>
      </c>
      <c r="Q617">
        <v>9</v>
      </c>
      <c r="R617">
        <v>9</v>
      </c>
      <c r="S617">
        <v>9</v>
      </c>
      <c r="T617">
        <v>9</v>
      </c>
      <c r="U617">
        <v>9</v>
      </c>
    </row>
    <row r="618" spans="1:21" x14ac:dyDescent="0.25">
      <c r="A618" t="s">
        <v>366</v>
      </c>
      <c r="B618" t="s">
        <v>150</v>
      </c>
      <c r="C618" t="s">
        <v>549</v>
      </c>
      <c r="D618">
        <v>7</v>
      </c>
      <c r="E618">
        <v>7</v>
      </c>
      <c r="F618">
        <v>7</v>
      </c>
      <c r="G618">
        <v>7</v>
      </c>
      <c r="H618">
        <v>7</v>
      </c>
      <c r="I618">
        <v>7</v>
      </c>
      <c r="J618">
        <v>7</v>
      </c>
      <c r="K618">
        <v>7</v>
      </c>
      <c r="L618">
        <v>7</v>
      </c>
      <c r="M618">
        <v>8</v>
      </c>
      <c r="N618">
        <v>8</v>
      </c>
      <c r="O618">
        <v>8</v>
      </c>
      <c r="P618">
        <v>8</v>
      </c>
      <c r="Q618">
        <v>8</v>
      </c>
      <c r="R618">
        <v>8</v>
      </c>
      <c r="S618">
        <v>8</v>
      </c>
      <c r="T618">
        <v>8</v>
      </c>
      <c r="U618">
        <v>8</v>
      </c>
    </row>
    <row r="619" spans="1:21" x14ac:dyDescent="0.25">
      <c r="A619" t="s">
        <v>367</v>
      </c>
      <c r="B619" t="s">
        <v>239</v>
      </c>
      <c r="C619" t="s">
        <v>538</v>
      </c>
      <c r="D619">
        <v>6</v>
      </c>
      <c r="E619">
        <v>6</v>
      </c>
      <c r="F619">
        <v>6</v>
      </c>
      <c r="G619">
        <v>6</v>
      </c>
      <c r="H619">
        <v>6</v>
      </c>
      <c r="I619">
        <v>6</v>
      </c>
      <c r="J619">
        <v>6</v>
      </c>
      <c r="K619">
        <v>6</v>
      </c>
      <c r="L619">
        <v>6</v>
      </c>
      <c r="M619">
        <v>9</v>
      </c>
      <c r="N619">
        <v>9</v>
      </c>
      <c r="O619">
        <v>9</v>
      </c>
      <c r="P619">
        <v>9</v>
      </c>
      <c r="Q619">
        <v>9</v>
      </c>
      <c r="R619">
        <v>9</v>
      </c>
      <c r="S619">
        <v>9</v>
      </c>
      <c r="T619">
        <v>9</v>
      </c>
      <c r="U619">
        <v>9</v>
      </c>
    </row>
    <row r="620" spans="1:21" x14ac:dyDescent="0.25">
      <c r="A620" t="s">
        <v>368</v>
      </c>
      <c r="B620" t="s">
        <v>297</v>
      </c>
      <c r="C620" t="s">
        <v>542</v>
      </c>
      <c r="D620">
        <v>7</v>
      </c>
      <c r="E620">
        <v>7</v>
      </c>
      <c r="F620">
        <v>7</v>
      </c>
      <c r="G620">
        <v>7</v>
      </c>
      <c r="H620">
        <v>7</v>
      </c>
      <c r="I620">
        <v>7</v>
      </c>
      <c r="J620">
        <v>7</v>
      </c>
      <c r="K620">
        <v>7</v>
      </c>
      <c r="L620">
        <v>7</v>
      </c>
      <c r="M620">
        <v>9</v>
      </c>
      <c r="N620">
        <v>9</v>
      </c>
      <c r="O620">
        <v>9</v>
      </c>
      <c r="P620">
        <v>9</v>
      </c>
      <c r="Q620">
        <v>9</v>
      </c>
      <c r="R620">
        <v>9</v>
      </c>
      <c r="S620">
        <v>9</v>
      </c>
      <c r="T620">
        <v>9</v>
      </c>
      <c r="U620">
        <v>9</v>
      </c>
    </row>
    <row r="621" spans="1:21" x14ac:dyDescent="0.25">
      <c r="A621" t="s">
        <v>369</v>
      </c>
      <c r="B621" t="s">
        <v>299</v>
      </c>
      <c r="C621" t="s">
        <v>548</v>
      </c>
      <c r="D621">
        <v>7</v>
      </c>
      <c r="E621">
        <v>7</v>
      </c>
      <c r="F621">
        <v>7</v>
      </c>
      <c r="G621">
        <v>7</v>
      </c>
      <c r="H621">
        <v>7</v>
      </c>
      <c r="I621">
        <v>7</v>
      </c>
      <c r="J621">
        <v>7</v>
      </c>
      <c r="K621">
        <v>7</v>
      </c>
      <c r="L621">
        <v>7</v>
      </c>
      <c r="M621">
        <v>9</v>
      </c>
      <c r="N621">
        <v>9</v>
      </c>
      <c r="O621">
        <v>9</v>
      </c>
      <c r="P621">
        <v>9</v>
      </c>
      <c r="Q621">
        <v>9</v>
      </c>
      <c r="R621">
        <v>9</v>
      </c>
      <c r="S621">
        <v>9</v>
      </c>
      <c r="T621">
        <v>9</v>
      </c>
      <c r="U621">
        <v>9</v>
      </c>
    </row>
    <row r="622" spans="1:21" x14ac:dyDescent="0.25">
      <c r="A622" t="s">
        <v>370</v>
      </c>
      <c r="B622" t="s">
        <v>250</v>
      </c>
      <c r="C622" t="s">
        <v>547</v>
      </c>
      <c r="D622">
        <v>7</v>
      </c>
      <c r="E622">
        <v>7</v>
      </c>
      <c r="F622">
        <v>7</v>
      </c>
      <c r="G622">
        <v>7</v>
      </c>
      <c r="H622">
        <v>7</v>
      </c>
      <c r="I622">
        <v>7</v>
      </c>
      <c r="J622">
        <v>7</v>
      </c>
      <c r="K622">
        <v>7</v>
      </c>
      <c r="L622">
        <v>7</v>
      </c>
      <c r="M622">
        <v>9</v>
      </c>
      <c r="N622">
        <v>9</v>
      </c>
      <c r="O622">
        <v>9</v>
      </c>
      <c r="P622">
        <v>9</v>
      </c>
      <c r="Q622">
        <v>9</v>
      </c>
      <c r="R622">
        <v>9</v>
      </c>
      <c r="S622">
        <v>9</v>
      </c>
      <c r="T622">
        <v>9</v>
      </c>
      <c r="U622">
        <v>9</v>
      </c>
    </row>
    <row r="623" spans="1:21" x14ac:dyDescent="0.25">
      <c r="A623" t="s">
        <v>371</v>
      </c>
      <c r="B623" t="s">
        <v>335</v>
      </c>
      <c r="C623" t="s">
        <v>524</v>
      </c>
      <c r="D623">
        <v>6</v>
      </c>
      <c r="E623">
        <v>6</v>
      </c>
      <c r="F623">
        <v>6</v>
      </c>
      <c r="G623">
        <v>6</v>
      </c>
      <c r="H623">
        <v>6</v>
      </c>
      <c r="I623">
        <v>6</v>
      </c>
      <c r="J623">
        <v>6</v>
      </c>
      <c r="K623">
        <v>6</v>
      </c>
      <c r="L623">
        <v>6</v>
      </c>
      <c r="M623">
        <v>9</v>
      </c>
      <c r="N623">
        <v>9</v>
      </c>
      <c r="O623">
        <v>9</v>
      </c>
      <c r="P623">
        <v>9</v>
      </c>
      <c r="Q623">
        <v>9</v>
      </c>
      <c r="R623">
        <v>9</v>
      </c>
      <c r="S623">
        <v>9</v>
      </c>
      <c r="T623">
        <v>9</v>
      </c>
      <c r="U623">
        <v>9</v>
      </c>
    </row>
    <row r="624" spans="1:21" x14ac:dyDescent="0.25">
      <c r="A624" t="s">
        <v>372</v>
      </c>
      <c r="B624" t="s">
        <v>373</v>
      </c>
      <c r="C624" t="s">
        <v>551</v>
      </c>
      <c r="D624">
        <v>5</v>
      </c>
      <c r="E624">
        <v>5</v>
      </c>
      <c r="F624">
        <v>5</v>
      </c>
      <c r="G624">
        <v>5</v>
      </c>
      <c r="H624">
        <v>5</v>
      </c>
      <c r="I624">
        <v>5</v>
      </c>
      <c r="J624">
        <v>5</v>
      </c>
      <c r="K624">
        <v>5</v>
      </c>
      <c r="L624">
        <v>5</v>
      </c>
      <c r="M624">
        <v>9</v>
      </c>
      <c r="N624">
        <v>9</v>
      </c>
      <c r="O624">
        <v>9</v>
      </c>
      <c r="P624">
        <v>9</v>
      </c>
      <c r="Q624">
        <v>9</v>
      </c>
      <c r="R624">
        <v>9</v>
      </c>
      <c r="S624">
        <v>9</v>
      </c>
      <c r="T624">
        <v>9</v>
      </c>
      <c r="U624">
        <v>9</v>
      </c>
    </row>
    <row r="625" spans="1:21" x14ac:dyDescent="0.25">
      <c r="A625" t="s">
        <v>374</v>
      </c>
      <c r="B625" t="s">
        <v>3</v>
      </c>
      <c r="C625" t="s">
        <v>528</v>
      </c>
      <c r="D625">
        <v>6</v>
      </c>
      <c r="E625">
        <v>6</v>
      </c>
      <c r="F625">
        <v>6</v>
      </c>
      <c r="G625">
        <v>6</v>
      </c>
      <c r="H625">
        <v>6</v>
      </c>
      <c r="I625">
        <v>6</v>
      </c>
      <c r="J625">
        <v>6</v>
      </c>
      <c r="K625">
        <v>6</v>
      </c>
      <c r="L625">
        <v>6</v>
      </c>
      <c r="M625">
        <v>9</v>
      </c>
      <c r="N625">
        <v>9</v>
      </c>
      <c r="O625">
        <v>9</v>
      </c>
      <c r="P625">
        <v>9</v>
      </c>
      <c r="Q625">
        <v>9</v>
      </c>
      <c r="R625">
        <v>9</v>
      </c>
      <c r="S625">
        <v>9</v>
      </c>
      <c r="T625">
        <v>9</v>
      </c>
      <c r="U625">
        <v>9</v>
      </c>
    </row>
    <row r="626" spans="1:21" x14ac:dyDescent="0.25">
      <c r="A626" t="s">
        <v>376</v>
      </c>
      <c r="B626" t="s">
        <v>22</v>
      </c>
      <c r="C626" t="s">
        <v>525</v>
      </c>
      <c r="D626">
        <v>7</v>
      </c>
      <c r="E626">
        <v>7</v>
      </c>
      <c r="F626">
        <v>7</v>
      </c>
      <c r="G626">
        <v>7</v>
      </c>
      <c r="H626">
        <v>7</v>
      </c>
      <c r="I626">
        <v>7</v>
      </c>
      <c r="J626">
        <v>7</v>
      </c>
      <c r="K626">
        <v>7</v>
      </c>
      <c r="L626">
        <v>7</v>
      </c>
      <c r="M626">
        <v>7</v>
      </c>
      <c r="N626">
        <v>7</v>
      </c>
      <c r="O626">
        <v>7</v>
      </c>
      <c r="P626">
        <v>7</v>
      </c>
      <c r="Q626">
        <v>7</v>
      </c>
      <c r="R626">
        <v>7</v>
      </c>
      <c r="S626">
        <v>7</v>
      </c>
      <c r="T626">
        <v>7</v>
      </c>
      <c r="U626">
        <v>7</v>
      </c>
    </row>
    <row r="627" spans="1:21" x14ac:dyDescent="0.25">
      <c r="A627" t="s">
        <v>377</v>
      </c>
      <c r="B627" t="s">
        <v>33</v>
      </c>
      <c r="C627" t="s">
        <v>529</v>
      </c>
      <c r="D627">
        <v>4</v>
      </c>
      <c r="E627">
        <v>4</v>
      </c>
      <c r="F627">
        <v>4</v>
      </c>
      <c r="G627">
        <v>4</v>
      </c>
      <c r="H627">
        <v>4</v>
      </c>
      <c r="I627">
        <v>4</v>
      </c>
      <c r="J627">
        <v>4</v>
      </c>
      <c r="K627">
        <v>4</v>
      </c>
      <c r="L627">
        <v>4</v>
      </c>
      <c r="M627">
        <v>8</v>
      </c>
      <c r="N627">
        <v>8</v>
      </c>
      <c r="O627">
        <v>8</v>
      </c>
      <c r="P627">
        <v>8</v>
      </c>
      <c r="Q627">
        <v>8</v>
      </c>
      <c r="R627">
        <v>8</v>
      </c>
      <c r="S627">
        <v>8</v>
      </c>
      <c r="T627">
        <v>8</v>
      </c>
      <c r="U627">
        <v>8</v>
      </c>
    </row>
    <row r="628" spans="1:21" x14ac:dyDescent="0.25">
      <c r="A628" t="s">
        <v>381</v>
      </c>
      <c r="B628" t="s">
        <v>48</v>
      </c>
      <c r="C628" t="s">
        <v>530</v>
      </c>
      <c r="D628">
        <v>7</v>
      </c>
      <c r="E628">
        <v>7</v>
      </c>
      <c r="F628">
        <v>7</v>
      </c>
      <c r="G628">
        <v>7</v>
      </c>
      <c r="H628">
        <v>7</v>
      </c>
      <c r="I628">
        <v>7</v>
      </c>
      <c r="J628">
        <v>7</v>
      </c>
      <c r="K628">
        <v>7</v>
      </c>
      <c r="L628">
        <v>7</v>
      </c>
      <c r="M628">
        <v>9</v>
      </c>
      <c r="N628">
        <v>9</v>
      </c>
      <c r="O628">
        <v>9</v>
      </c>
      <c r="P628">
        <v>9</v>
      </c>
      <c r="Q628">
        <v>9</v>
      </c>
      <c r="R628">
        <v>9</v>
      </c>
      <c r="S628">
        <v>9</v>
      </c>
      <c r="T628">
        <v>9</v>
      </c>
      <c r="U628">
        <v>9</v>
      </c>
    </row>
    <row r="629" spans="1:21" x14ac:dyDescent="0.25">
      <c r="A629" t="s">
        <v>382</v>
      </c>
      <c r="B629" t="s">
        <v>57</v>
      </c>
      <c r="C629" t="s">
        <v>527</v>
      </c>
      <c r="D629">
        <v>7</v>
      </c>
      <c r="E629">
        <v>7</v>
      </c>
      <c r="F629">
        <v>7</v>
      </c>
      <c r="G629">
        <v>7</v>
      </c>
      <c r="H629">
        <v>7</v>
      </c>
      <c r="I629">
        <v>7</v>
      </c>
      <c r="J629">
        <v>7</v>
      </c>
      <c r="K629">
        <v>7</v>
      </c>
      <c r="L629">
        <v>7</v>
      </c>
      <c r="M629">
        <v>9</v>
      </c>
      <c r="N629">
        <v>9</v>
      </c>
      <c r="O629">
        <v>9</v>
      </c>
      <c r="P629">
        <v>9</v>
      </c>
      <c r="Q629">
        <v>9</v>
      </c>
      <c r="R629">
        <v>9</v>
      </c>
      <c r="S629">
        <v>9</v>
      </c>
      <c r="T629">
        <v>9</v>
      </c>
      <c r="U629">
        <v>9</v>
      </c>
    </row>
    <row r="630" spans="1:21" x14ac:dyDescent="0.25">
      <c r="A630" t="s">
        <v>383</v>
      </c>
      <c r="B630" t="s">
        <v>64</v>
      </c>
      <c r="C630" t="s">
        <v>546</v>
      </c>
      <c r="D630">
        <v>6</v>
      </c>
      <c r="E630">
        <v>6</v>
      </c>
      <c r="F630">
        <v>6</v>
      </c>
      <c r="G630">
        <v>6</v>
      </c>
      <c r="H630">
        <v>6</v>
      </c>
      <c r="I630">
        <v>6</v>
      </c>
      <c r="J630">
        <v>6</v>
      </c>
      <c r="K630">
        <v>6</v>
      </c>
      <c r="L630">
        <v>6</v>
      </c>
      <c r="M630">
        <v>9</v>
      </c>
      <c r="N630">
        <v>9</v>
      </c>
      <c r="O630">
        <v>9</v>
      </c>
      <c r="P630">
        <v>9</v>
      </c>
      <c r="Q630">
        <v>9</v>
      </c>
      <c r="R630">
        <v>9</v>
      </c>
      <c r="S630">
        <v>9</v>
      </c>
      <c r="T630">
        <v>9</v>
      </c>
      <c r="U630">
        <v>9</v>
      </c>
    </row>
    <row r="631" spans="1:21" x14ac:dyDescent="0.25">
      <c r="A631" t="s">
        <v>384</v>
      </c>
      <c r="B631" t="s">
        <v>73</v>
      </c>
      <c r="C631" t="s">
        <v>539</v>
      </c>
      <c r="D631">
        <v>6</v>
      </c>
      <c r="E631">
        <v>6</v>
      </c>
      <c r="F631">
        <v>6</v>
      </c>
      <c r="G631">
        <v>6</v>
      </c>
      <c r="H631">
        <v>6</v>
      </c>
      <c r="I631">
        <v>6</v>
      </c>
      <c r="J631">
        <v>6</v>
      </c>
      <c r="K631">
        <v>6</v>
      </c>
      <c r="L631">
        <v>6</v>
      </c>
      <c r="M631">
        <v>8</v>
      </c>
      <c r="N631">
        <v>8</v>
      </c>
      <c r="O631">
        <v>8</v>
      </c>
      <c r="P631">
        <v>8</v>
      </c>
      <c r="Q631">
        <v>8</v>
      </c>
      <c r="R631">
        <v>8</v>
      </c>
      <c r="S631">
        <v>8</v>
      </c>
      <c r="T631">
        <v>8</v>
      </c>
      <c r="U631">
        <v>8</v>
      </c>
    </row>
    <row r="632" spans="1:21" x14ac:dyDescent="0.25">
      <c r="A632" t="s">
        <v>386</v>
      </c>
      <c r="B632" t="s">
        <v>79</v>
      </c>
      <c r="C632" t="s">
        <v>535</v>
      </c>
      <c r="D632">
        <v>7</v>
      </c>
      <c r="E632">
        <v>7</v>
      </c>
      <c r="F632">
        <v>7</v>
      </c>
      <c r="G632">
        <v>7</v>
      </c>
      <c r="H632">
        <v>7</v>
      </c>
      <c r="I632">
        <v>7</v>
      </c>
      <c r="J632">
        <v>7</v>
      </c>
      <c r="K632">
        <v>7</v>
      </c>
      <c r="L632">
        <v>7</v>
      </c>
      <c r="M632">
        <v>8</v>
      </c>
      <c r="N632">
        <v>8</v>
      </c>
      <c r="O632">
        <v>8</v>
      </c>
      <c r="P632">
        <v>8</v>
      </c>
      <c r="Q632">
        <v>8</v>
      </c>
      <c r="R632">
        <v>8</v>
      </c>
      <c r="S632">
        <v>8</v>
      </c>
      <c r="T632">
        <v>8</v>
      </c>
      <c r="U632">
        <v>8</v>
      </c>
    </row>
    <row r="633" spans="1:21" x14ac:dyDescent="0.25">
      <c r="A633" t="s">
        <v>387</v>
      </c>
      <c r="B633" t="s">
        <v>192</v>
      </c>
      <c r="C633" t="s">
        <v>544</v>
      </c>
      <c r="D633">
        <v>7</v>
      </c>
      <c r="E633">
        <v>7</v>
      </c>
      <c r="F633">
        <v>7</v>
      </c>
      <c r="G633">
        <v>7</v>
      </c>
      <c r="H633">
        <v>7</v>
      </c>
      <c r="I633">
        <v>7</v>
      </c>
      <c r="J633">
        <v>7</v>
      </c>
      <c r="K633">
        <v>7</v>
      </c>
      <c r="L633">
        <v>7</v>
      </c>
      <c r="M633">
        <v>9</v>
      </c>
      <c r="N633">
        <v>9</v>
      </c>
      <c r="O633">
        <v>9</v>
      </c>
      <c r="P633">
        <v>9</v>
      </c>
      <c r="Q633">
        <v>9</v>
      </c>
      <c r="R633">
        <v>9</v>
      </c>
      <c r="S633">
        <v>9</v>
      </c>
      <c r="T633">
        <v>9</v>
      </c>
      <c r="U633">
        <v>9</v>
      </c>
    </row>
    <row r="634" spans="1:21" x14ac:dyDescent="0.25">
      <c r="A634" t="s">
        <v>388</v>
      </c>
      <c r="B634" t="s">
        <v>82</v>
      </c>
      <c r="C634" t="s">
        <v>557</v>
      </c>
      <c r="D634">
        <v>6</v>
      </c>
      <c r="E634">
        <v>6</v>
      </c>
      <c r="F634">
        <v>6</v>
      </c>
      <c r="G634">
        <v>6</v>
      </c>
      <c r="H634">
        <v>6</v>
      </c>
      <c r="I634">
        <v>6</v>
      </c>
      <c r="J634">
        <v>6</v>
      </c>
      <c r="K634">
        <v>6</v>
      </c>
      <c r="L634">
        <v>6</v>
      </c>
      <c r="M634">
        <v>9</v>
      </c>
      <c r="N634">
        <v>9</v>
      </c>
      <c r="O634">
        <v>9</v>
      </c>
      <c r="P634">
        <v>9</v>
      </c>
      <c r="Q634">
        <v>9</v>
      </c>
      <c r="R634">
        <v>9</v>
      </c>
      <c r="S634">
        <v>9</v>
      </c>
      <c r="T634">
        <v>9</v>
      </c>
      <c r="U634">
        <v>9</v>
      </c>
    </row>
    <row r="635" spans="1:21" x14ac:dyDescent="0.25">
      <c r="A635" t="s">
        <v>389</v>
      </c>
      <c r="B635" t="s">
        <v>84</v>
      </c>
      <c r="C635" t="s">
        <v>556</v>
      </c>
      <c r="D635">
        <v>7</v>
      </c>
      <c r="E635">
        <v>7</v>
      </c>
      <c r="F635">
        <v>7</v>
      </c>
      <c r="G635">
        <v>7</v>
      </c>
      <c r="H635">
        <v>7</v>
      </c>
      <c r="I635">
        <v>7</v>
      </c>
      <c r="J635">
        <v>7</v>
      </c>
      <c r="K635">
        <v>7</v>
      </c>
      <c r="L635">
        <v>7</v>
      </c>
      <c r="M635">
        <v>9</v>
      </c>
      <c r="N635">
        <v>9</v>
      </c>
      <c r="O635">
        <v>9</v>
      </c>
      <c r="P635">
        <v>9</v>
      </c>
      <c r="Q635">
        <v>9</v>
      </c>
      <c r="R635">
        <v>9</v>
      </c>
      <c r="S635">
        <v>9</v>
      </c>
      <c r="T635">
        <v>9</v>
      </c>
      <c r="U635">
        <v>9</v>
      </c>
    </row>
    <row r="636" spans="1:21" x14ac:dyDescent="0.25">
      <c r="A636" t="s">
        <v>391</v>
      </c>
      <c r="B636" t="s">
        <v>201</v>
      </c>
      <c r="C636" t="s">
        <v>533</v>
      </c>
      <c r="D636">
        <v>6</v>
      </c>
      <c r="E636">
        <v>6</v>
      </c>
      <c r="F636">
        <v>6</v>
      </c>
      <c r="G636">
        <v>6</v>
      </c>
      <c r="H636">
        <v>6</v>
      </c>
      <c r="I636">
        <v>6</v>
      </c>
      <c r="J636">
        <v>6</v>
      </c>
      <c r="K636">
        <v>6</v>
      </c>
      <c r="L636">
        <v>6</v>
      </c>
      <c r="M636">
        <v>9</v>
      </c>
      <c r="N636">
        <v>9</v>
      </c>
      <c r="O636">
        <v>9</v>
      </c>
      <c r="P636">
        <v>9</v>
      </c>
      <c r="Q636">
        <v>9</v>
      </c>
      <c r="R636">
        <v>9</v>
      </c>
      <c r="S636">
        <v>9</v>
      </c>
      <c r="T636">
        <v>9</v>
      </c>
      <c r="U636">
        <v>9</v>
      </c>
    </row>
    <row r="637" spans="1:21" x14ac:dyDescent="0.25">
      <c r="A637" t="s">
        <v>393</v>
      </c>
      <c r="B637" t="s">
        <v>203</v>
      </c>
      <c r="C637" t="s">
        <v>558</v>
      </c>
      <c r="D637">
        <v>7</v>
      </c>
      <c r="E637">
        <v>7</v>
      </c>
      <c r="F637">
        <v>7</v>
      </c>
      <c r="G637">
        <v>7</v>
      </c>
      <c r="H637">
        <v>7</v>
      </c>
      <c r="I637">
        <v>7</v>
      </c>
      <c r="J637">
        <v>7</v>
      </c>
      <c r="K637">
        <v>7</v>
      </c>
      <c r="L637">
        <v>7</v>
      </c>
      <c r="M637">
        <v>7</v>
      </c>
      <c r="N637">
        <v>7</v>
      </c>
      <c r="O637">
        <v>7</v>
      </c>
      <c r="P637">
        <v>7</v>
      </c>
      <c r="Q637">
        <v>7</v>
      </c>
      <c r="R637">
        <v>7</v>
      </c>
      <c r="S637">
        <v>7</v>
      </c>
      <c r="T637">
        <v>7</v>
      </c>
      <c r="U637">
        <v>7</v>
      </c>
    </row>
    <row r="638" spans="1:21" x14ac:dyDescent="0.25">
      <c r="A638" t="s">
        <v>394</v>
      </c>
      <c r="B638" t="s">
        <v>92</v>
      </c>
      <c r="C638" t="s">
        <v>541</v>
      </c>
      <c r="D638">
        <v>6</v>
      </c>
      <c r="E638">
        <v>6</v>
      </c>
      <c r="F638">
        <v>6</v>
      </c>
      <c r="G638">
        <v>6</v>
      </c>
      <c r="H638">
        <v>6</v>
      </c>
      <c r="I638">
        <v>6</v>
      </c>
      <c r="J638">
        <v>6</v>
      </c>
      <c r="K638">
        <v>6</v>
      </c>
      <c r="L638">
        <v>6</v>
      </c>
      <c r="M638">
        <v>9</v>
      </c>
      <c r="N638">
        <v>9</v>
      </c>
      <c r="O638">
        <v>9</v>
      </c>
      <c r="P638">
        <v>9</v>
      </c>
      <c r="Q638">
        <v>9</v>
      </c>
      <c r="R638">
        <v>9</v>
      </c>
      <c r="S638">
        <v>9</v>
      </c>
      <c r="T638">
        <v>9</v>
      </c>
      <c r="U638">
        <v>9</v>
      </c>
    </row>
    <row r="639" spans="1:21" x14ac:dyDescent="0.25">
      <c r="A639" t="s">
        <v>395</v>
      </c>
      <c r="B639" t="s">
        <v>96</v>
      </c>
      <c r="C639" t="s">
        <v>537</v>
      </c>
      <c r="D639">
        <v>3</v>
      </c>
      <c r="E639">
        <v>3</v>
      </c>
      <c r="F639">
        <v>3</v>
      </c>
      <c r="G639">
        <v>3</v>
      </c>
      <c r="H639">
        <v>3</v>
      </c>
      <c r="I639">
        <v>3</v>
      </c>
      <c r="J639">
        <v>3</v>
      </c>
      <c r="K639">
        <v>3</v>
      </c>
      <c r="L639">
        <v>3</v>
      </c>
      <c r="M639">
        <v>2</v>
      </c>
      <c r="N639">
        <v>2</v>
      </c>
      <c r="O639">
        <v>2</v>
      </c>
      <c r="P639">
        <v>2</v>
      </c>
      <c r="Q639">
        <v>2</v>
      </c>
      <c r="R639">
        <v>2</v>
      </c>
      <c r="S639">
        <v>2</v>
      </c>
      <c r="T639">
        <v>2</v>
      </c>
      <c r="U639">
        <v>2</v>
      </c>
    </row>
    <row r="640" spans="1:21" x14ac:dyDescent="0.25">
      <c r="A640" t="s">
        <v>401</v>
      </c>
      <c r="B640" t="s">
        <v>111</v>
      </c>
      <c r="C640" t="s">
        <v>531</v>
      </c>
      <c r="D640">
        <v>6</v>
      </c>
      <c r="E640">
        <v>6</v>
      </c>
      <c r="F640">
        <v>6</v>
      </c>
      <c r="G640">
        <v>6</v>
      </c>
      <c r="H640">
        <v>6</v>
      </c>
      <c r="I640">
        <v>6</v>
      </c>
      <c r="J640">
        <v>6</v>
      </c>
      <c r="K640">
        <v>6</v>
      </c>
      <c r="L640">
        <v>6</v>
      </c>
      <c r="M640">
        <v>8</v>
      </c>
      <c r="N640">
        <v>8</v>
      </c>
      <c r="O640">
        <v>8</v>
      </c>
      <c r="P640">
        <v>8</v>
      </c>
      <c r="Q640">
        <v>8</v>
      </c>
      <c r="R640">
        <v>8</v>
      </c>
      <c r="S640">
        <v>8</v>
      </c>
      <c r="T640">
        <v>8</v>
      </c>
      <c r="U640">
        <v>8</v>
      </c>
    </row>
    <row r="641" spans="1:21" x14ac:dyDescent="0.25">
      <c r="A641" t="s">
        <v>402</v>
      </c>
      <c r="B641" t="s">
        <v>114</v>
      </c>
      <c r="C641" t="s">
        <v>543</v>
      </c>
      <c r="D641">
        <v>6</v>
      </c>
      <c r="E641">
        <v>6</v>
      </c>
      <c r="F641">
        <v>6</v>
      </c>
      <c r="G641">
        <v>6</v>
      </c>
      <c r="H641">
        <v>6</v>
      </c>
      <c r="I641">
        <v>6</v>
      </c>
      <c r="J641">
        <v>6</v>
      </c>
      <c r="K641">
        <v>6</v>
      </c>
      <c r="L641">
        <v>6</v>
      </c>
      <c r="M641">
        <v>9</v>
      </c>
      <c r="N641">
        <v>9</v>
      </c>
      <c r="O641">
        <v>9</v>
      </c>
      <c r="P641">
        <v>9</v>
      </c>
      <c r="Q641">
        <v>9</v>
      </c>
      <c r="R641">
        <v>9</v>
      </c>
      <c r="S641">
        <v>9</v>
      </c>
      <c r="T641">
        <v>9</v>
      </c>
      <c r="U641">
        <v>9</v>
      </c>
    </row>
    <row r="642" spans="1:21" x14ac:dyDescent="0.25">
      <c r="A642" t="s">
        <v>403</v>
      </c>
      <c r="B642" t="s">
        <v>122</v>
      </c>
      <c r="C642" t="s">
        <v>545</v>
      </c>
      <c r="D642">
        <v>7</v>
      </c>
      <c r="E642">
        <v>7</v>
      </c>
      <c r="F642">
        <v>7</v>
      </c>
      <c r="G642">
        <v>7</v>
      </c>
      <c r="H642">
        <v>7</v>
      </c>
      <c r="I642">
        <v>7</v>
      </c>
      <c r="J642">
        <v>7</v>
      </c>
      <c r="K642">
        <v>7</v>
      </c>
      <c r="L642">
        <v>7</v>
      </c>
      <c r="M642">
        <v>9</v>
      </c>
      <c r="N642">
        <v>9</v>
      </c>
      <c r="O642">
        <v>9</v>
      </c>
      <c r="P642">
        <v>9</v>
      </c>
      <c r="Q642">
        <v>9</v>
      </c>
      <c r="R642">
        <v>9</v>
      </c>
      <c r="S642">
        <v>9</v>
      </c>
      <c r="T642">
        <v>9</v>
      </c>
      <c r="U642">
        <v>9</v>
      </c>
    </row>
    <row r="643" spans="1:21" x14ac:dyDescent="0.25">
      <c r="A643" t="s">
        <v>404</v>
      </c>
      <c r="B643" t="s">
        <v>126</v>
      </c>
      <c r="C643" t="s">
        <v>554</v>
      </c>
      <c r="D643">
        <v>7</v>
      </c>
      <c r="E643">
        <v>7</v>
      </c>
      <c r="F643">
        <v>7</v>
      </c>
      <c r="G643">
        <v>7</v>
      </c>
      <c r="H643">
        <v>7</v>
      </c>
      <c r="I643">
        <v>7</v>
      </c>
      <c r="J643">
        <v>7</v>
      </c>
      <c r="K643">
        <v>7</v>
      </c>
      <c r="L643">
        <v>7</v>
      </c>
      <c r="M643">
        <v>9</v>
      </c>
      <c r="N643">
        <v>9</v>
      </c>
      <c r="O643">
        <v>9</v>
      </c>
      <c r="P643">
        <v>9</v>
      </c>
      <c r="Q643">
        <v>9</v>
      </c>
      <c r="R643">
        <v>9</v>
      </c>
      <c r="S643">
        <v>9</v>
      </c>
      <c r="T643">
        <v>9</v>
      </c>
      <c r="U643">
        <v>9</v>
      </c>
    </row>
    <row r="644" spans="1:21" x14ac:dyDescent="0.25">
      <c r="A644" t="s">
        <v>405</v>
      </c>
      <c r="B644" t="s">
        <v>132</v>
      </c>
      <c r="C644" t="s">
        <v>553</v>
      </c>
      <c r="D644">
        <v>6</v>
      </c>
      <c r="E644">
        <v>6</v>
      </c>
      <c r="F644">
        <v>6</v>
      </c>
      <c r="G644">
        <v>6</v>
      </c>
      <c r="H644">
        <v>6</v>
      </c>
      <c r="I644">
        <v>6</v>
      </c>
      <c r="J644">
        <v>6</v>
      </c>
      <c r="K644">
        <v>6</v>
      </c>
      <c r="L644">
        <v>6</v>
      </c>
      <c r="M644">
        <v>8</v>
      </c>
      <c r="N644">
        <v>8</v>
      </c>
      <c r="O644">
        <v>8</v>
      </c>
      <c r="P644">
        <v>8</v>
      </c>
      <c r="Q644">
        <v>8</v>
      </c>
      <c r="R644">
        <v>8</v>
      </c>
      <c r="S644">
        <v>8</v>
      </c>
      <c r="T644">
        <v>8</v>
      </c>
      <c r="U644">
        <v>8</v>
      </c>
    </row>
    <row r="645" spans="1:21" x14ac:dyDescent="0.25">
      <c r="A645" t="s">
        <v>406</v>
      </c>
      <c r="B645" t="s">
        <v>135</v>
      </c>
      <c r="C645" t="s">
        <v>536</v>
      </c>
      <c r="D645">
        <v>6</v>
      </c>
      <c r="E645">
        <v>6</v>
      </c>
      <c r="F645">
        <v>6</v>
      </c>
      <c r="G645">
        <v>6</v>
      </c>
      <c r="H645">
        <v>6</v>
      </c>
      <c r="I645">
        <v>6</v>
      </c>
      <c r="J645">
        <v>6</v>
      </c>
      <c r="K645">
        <v>6</v>
      </c>
      <c r="L645">
        <v>6</v>
      </c>
      <c r="M645">
        <v>9</v>
      </c>
      <c r="N645">
        <v>9</v>
      </c>
      <c r="O645">
        <v>9</v>
      </c>
      <c r="P645">
        <v>9</v>
      </c>
      <c r="Q645">
        <v>9</v>
      </c>
      <c r="R645">
        <v>9</v>
      </c>
      <c r="S645">
        <v>9</v>
      </c>
      <c r="T645">
        <v>9</v>
      </c>
      <c r="U645">
        <v>9</v>
      </c>
    </row>
    <row r="646" spans="1:21" x14ac:dyDescent="0.25">
      <c r="A646" t="s">
        <v>407</v>
      </c>
      <c r="B646" t="s">
        <v>143</v>
      </c>
      <c r="C646" t="s">
        <v>540</v>
      </c>
      <c r="D646">
        <v>7</v>
      </c>
      <c r="E646">
        <v>7</v>
      </c>
      <c r="F646">
        <v>7</v>
      </c>
      <c r="G646">
        <v>7</v>
      </c>
      <c r="H646">
        <v>7</v>
      </c>
      <c r="I646">
        <v>7</v>
      </c>
      <c r="J646">
        <v>7</v>
      </c>
      <c r="K646">
        <v>7</v>
      </c>
      <c r="L646">
        <v>7</v>
      </c>
      <c r="M646">
        <v>9</v>
      </c>
      <c r="N646">
        <v>9</v>
      </c>
      <c r="O646">
        <v>9</v>
      </c>
      <c r="P646">
        <v>9</v>
      </c>
      <c r="Q646">
        <v>9</v>
      </c>
      <c r="R646">
        <v>9</v>
      </c>
      <c r="S646">
        <v>9</v>
      </c>
      <c r="T646">
        <v>9</v>
      </c>
      <c r="U646">
        <v>9</v>
      </c>
    </row>
    <row r="647" spans="1:21" x14ac:dyDescent="0.25">
      <c r="A647" t="s">
        <v>408</v>
      </c>
      <c r="B647" t="s">
        <v>146</v>
      </c>
      <c r="C647" t="s">
        <v>552</v>
      </c>
      <c r="D647">
        <v>7</v>
      </c>
      <c r="E647">
        <v>7</v>
      </c>
      <c r="F647">
        <v>7</v>
      </c>
      <c r="G647">
        <v>7</v>
      </c>
      <c r="H647">
        <v>7</v>
      </c>
      <c r="I647">
        <v>7</v>
      </c>
      <c r="J647">
        <v>7</v>
      </c>
      <c r="K647">
        <v>7</v>
      </c>
      <c r="L647">
        <v>7</v>
      </c>
      <c r="M647">
        <v>9</v>
      </c>
      <c r="N647">
        <v>9</v>
      </c>
      <c r="O647">
        <v>9</v>
      </c>
      <c r="P647">
        <v>9</v>
      </c>
      <c r="Q647">
        <v>9</v>
      </c>
      <c r="R647">
        <v>9</v>
      </c>
      <c r="S647">
        <v>9</v>
      </c>
      <c r="T647">
        <v>9</v>
      </c>
      <c r="U647">
        <v>9</v>
      </c>
    </row>
    <row r="648" spans="1:21" x14ac:dyDescent="0.25">
      <c r="A648" t="s">
        <v>409</v>
      </c>
      <c r="B648" t="s">
        <v>150</v>
      </c>
      <c r="C648" t="s">
        <v>549</v>
      </c>
      <c r="D648">
        <v>3</v>
      </c>
      <c r="E648">
        <v>3</v>
      </c>
      <c r="F648">
        <v>3</v>
      </c>
      <c r="G648">
        <v>3</v>
      </c>
      <c r="H648">
        <v>3</v>
      </c>
      <c r="I648">
        <v>3</v>
      </c>
      <c r="J648">
        <v>3</v>
      </c>
      <c r="K648">
        <v>3</v>
      </c>
      <c r="L648">
        <v>3</v>
      </c>
      <c r="M648">
        <v>6</v>
      </c>
      <c r="N648">
        <v>6</v>
      </c>
      <c r="O648">
        <v>6</v>
      </c>
      <c r="P648">
        <v>6</v>
      </c>
      <c r="Q648">
        <v>6</v>
      </c>
      <c r="R648">
        <v>6</v>
      </c>
      <c r="S648">
        <v>6</v>
      </c>
      <c r="T648">
        <v>6</v>
      </c>
      <c r="U648">
        <v>6</v>
      </c>
    </row>
    <row r="649" spans="1:21" x14ac:dyDescent="0.25">
      <c r="A649" t="s">
        <v>415</v>
      </c>
      <c r="B649" t="s">
        <v>239</v>
      </c>
      <c r="C649" t="s">
        <v>538</v>
      </c>
      <c r="D649">
        <v>7</v>
      </c>
      <c r="E649">
        <v>7</v>
      </c>
      <c r="F649">
        <v>7</v>
      </c>
      <c r="G649">
        <v>7</v>
      </c>
      <c r="H649">
        <v>7</v>
      </c>
      <c r="I649">
        <v>7</v>
      </c>
      <c r="J649">
        <v>7</v>
      </c>
      <c r="K649">
        <v>7</v>
      </c>
      <c r="L649">
        <v>7</v>
      </c>
      <c r="M649">
        <v>8</v>
      </c>
      <c r="N649">
        <v>8</v>
      </c>
      <c r="O649">
        <v>8</v>
      </c>
      <c r="P649">
        <v>8</v>
      </c>
      <c r="Q649">
        <v>8</v>
      </c>
      <c r="R649">
        <v>8</v>
      </c>
      <c r="S649">
        <v>8</v>
      </c>
      <c r="T649">
        <v>8</v>
      </c>
      <c r="U649">
        <v>8</v>
      </c>
    </row>
    <row r="650" spans="1:21" x14ac:dyDescent="0.25">
      <c r="A650" t="s">
        <v>416</v>
      </c>
      <c r="B650" t="s">
        <v>297</v>
      </c>
      <c r="C650" t="s">
        <v>542</v>
      </c>
      <c r="D650">
        <v>7</v>
      </c>
      <c r="E650">
        <v>7</v>
      </c>
      <c r="F650">
        <v>7</v>
      </c>
      <c r="G650">
        <v>7</v>
      </c>
      <c r="H650">
        <v>7</v>
      </c>
      <c r="I650">
        <v>7</v>
      </c>
      <c r="J650">
        <v>7</v>
      </c>
      <c r="K650">
        <v>7</v>
      </c>
      <c r="L650">
        <v>7</v>
      </c>
      <c r="M650">
        <v>9</v>
      </c>
      <c r="N650">
        <v>9</v>
      </c>
      <c r="O650">
        <v>9</v>
      </c>
      <c r="P650">
        <v>9</v>
      </c>
      <c r="Q650">
        <v>9</v>
      </c>
      <c r="R650">
        <v>9</v>
      </c>
      <c r="S650">
        <v>9</v>
      </c>
      <c r="T650">
        <v>9</v>
      </c>
      <c r="U650">
        <v>9</v>
      </c>
    </row>
    <row r="651" spans="1:21" x14ac:dyDescent="0.25">
      <c r="A651" t="s">
        <v>417</v>
      </c>
      <c r="B651" t="s">
        <v>299</v>
      </c>
      <c r="C651" t="s">
        <v>548</v>
      </c>
      <c r="D651">
        <v>7</v>
      </c>
      <c r="E651">
        <v>7</v>
      </c>
      <c r="F651">
        <v>7</v>
      </c>
      <c r="G651">
        <v>7</v>
      </c>
      <c r="H651">
        <v>7</v>
      </c>
      <c r="I651">
        <v>7</v>
      </c>
      <c r="J651">
        <v>7</v>
      </c>
      <c r="K651">
        <v>7</v>
      </c>
      <c r="L651">
        <v>7</v>
      </c>
      <c r="M651">
        <v>9</v>
      </c>
      <c r="N651">
        <v>9</v>
      </c>
      <c r="O651">
        <v>9</v>
      </c>
      <c r="P651">
        <v>9</v>
      </c>
      <c r="Q651">
        <v>9</v>
      </c>
      <c r="R651">
        <v>9</v>
      </c>
      <c r="S651">
        <v>9</v>
      </c>
      <c r="T651">
        <v>9</v>
      </c>
      <c r="U651">
        <v>9</v>
      </c>
    </row>
    <row r="652" spans="1:21" x14ac:dyDescent="0.25">
      <c r="A652" t="s">
        <v>419</v>
      </c>
      <c r="B652" t="s">
        <v>250</v>
      </c>
      <c r="C652" t="s">
        <v>547</v>
      </c>
      <c r="D652">
        <v>7</v>
      </c>
      <c r="E652">
        <v>7</v>
      </c>
      <c r="F652">
        <v>7</v>
      </c>
      <c r="G652">
        <v>7</v>
      </c>
      <c r="H652">
        <v>7</v>
      </c>
      <c r="I652">
        <v>7</v>
      </c>
      <c r="J652">
        <v>7</v>
      </c>
      <c r="K652">
        <v>7</v>
      </c>
      <c r="L652">
        <v>7</v>
      </c>
      <c r="M652">
        <v>9</v>
      </c>
      <c r="N652">
        <v>9</v>
      </c>
      <c r="O652">
        <v>9</v>
      </c>
      <c r="P652">
        <v>9</v>
      </c>
      <c r="Q652">
        <v>9</v>
      </c>
      <c r="R652">
        <v>9</v>
      </c>
      <c r="S652">
        <v>9</v>
      </c>
      <c r="T652">
        <v>9</v>
      </c>
      <c r="U652">
        <v>9</v>
      </c>
    </row>
    <row r="653" spans="1:21" x14ac:dyDescent="0.25">
      <c r="A653" t="s">
        <v>420</v>
      </c>
      <c r="B653" t="s">
        <v>335</v>
      </c>
      <c r="C653" t="s">
        <v>524</v>
      </c>
      <c r="D653">
        <v>7</v>
      </c>
      <c r="E653">
        <v>7</v>
      </c>
      <c r="F653">
        <v>7</v>
      </c>
      <c r="G653">
        <v>7</v>
      </c>
      <c r="H653">
        <v>7</v>
      </c>
      <c r="I653">
        <v>7</v>
      </c>
      <c r="J653">
        <v>7</v>
      </c>
      <c r="K653">
        <v>7</v>
      </c>
      <c r="L653">
        <v>7</v>
      </c>
      <c r="M653">
        <v>9</v>
      </c>
      <c r="N653">
        <v>9</v>
      </c>
      <c r="O653">
        <v>9</v>
      </c>
      <c r="P653">
        <v>9</v>
      </c>
      <c r="Q653">
        <v>9</v>
      </c>
      <c r="R653">
        <v>9</v>
      </c>
      <c r="S653">
        <v>9</v>
      </c>
      <c r="T653">
        <v>9</v>
      </c>
      <c r="U653">
        <v>9</v>
      </c>
    </row>
    <row r="654" spans="1:21" x14ac:dyDescent="0.25">
      <c r="A654" t="s">
        <v>421</v>
      </c>
      <c r="B654" t="s">
        <v>373</v>
      </c>
      <c r="C654" t="s">
        <v>551</v>
      </c>
      <c r="D654">
        <v>5</v>
      </c>
      <c r="E654">
        <v>5</v>
      </c>
      <c r="F654">
        <v>5</v>
      </c>
      <c r="G654">
        <v>5</v>
      </c>
      <c r="H654">
        <v>5</v>
      </c>
      <c r="I654">
        <v>5</v>
      </c>
      <c r="J654">
        <v>5</v>
      </c>
      <c r="K654">
        <v>5</v>
      </c>
      <c r="L654">
        <v>5</v>
      </c>
      <c r="M654">
        <v>8</v>
      </c>
      <c r="N654">
        <v>8</v>
      </c>
      <c r="O654">
        <v>8</v>
      </c>
      <c r="P654">
        <v>8</v>
      </c>
      <c r="Q654">
        <v>8</v>
      </c>
      <c r="R654">
        <v>8</v>
      </c>
      <c r="S654">
        <v>8</v>
      </c>
      <c r="T654">
        <v>8</v>
      </c>
      <c r="U654">
        <v>8</v>
      </c>
    </row>
    <row r="655" spans="1:21" x14ac:dyDescent="0.25">
      <c r="A655" t="s">
        <v>422</v>
      </c>
      <c r="B655" t="s">
        <v>423</v>
      </c>
      <c r="C655" t="s">
        <v>550</v>
      </c>
      <c r="D655">
        <v>5</v>
      </c>
      <c r="E655">
        <v>5</v>
      </c>
      <c r="F655">
        <v>5</v>
      </c>
      <c r="G655">
        <v>5</v>
      </c>
      <c r="H655">
        <v>5</v>
      </c>
      <c r="I655">
        <v>5</v>
      </c>
      <c r="J655">
        <v>5</v>
      </c>
      <c r="K655">
        <v>5</v>
      </c>
      <c r="L655">
        <v>5</v>
      </c>
      <c r="M655">
        <v>8</v>
      </c>
      <c r="N655">
        <v>8</v>
      </c>
      <c r="O655">
        <v>8</v>
      </c>
      <c r="P655">
        <v>8</v>
      </c>
      <c r="Q655">
        <v>8</v>
      </c>
      <c r="R655">
        <v>8</v>
      </c>
      <c r="S655">
        <v>8</v>
      </c>
      <c r="T655">
        <v>8</v>
      </c>
      <c r="U655">
        <v>8</v>
      </c>
    </row>
    <row r="656" spans="1:21" x14ac:dyDescent="0.25">
      <c r="A656" t="s">
        <v>426</v>
      </c>
      <c r="B656" t="s">
        <v>3</v>
      </c>
      <c r="C656" t="s">
        <v>528</v>
      </c>
      <c r="D656">
        <v>9</v>
      </c>
      <c r="E656">
        <v>9</v>
      </c>
      <c r="F656">
        <v>9</v>
      </c>
      <c r="G656">
        <v>9</v>
      </c>
      <c r="H656">
        <v>9</v>
      </c>
      <c r="I656">
        <v>9</v>
      </c>
      <c r="J656">
        <v>9</v>
      </c>
      <c r="K656">
        <v>9</v>
      </c>
      <c r="L656">
        <v>9</v>
      </c>
      <c r="M656">
        <v>9</v>
      </c>
      <c r="N656">
        <v>9</v>
      </c>
      <c r="O656">
        <v>9</v>
      </c>
      <c r="P656">
        <v>9</v>
      </c>
      <c r="Q656">
        <v>9</v>
      </c>
      <c r="R656">
        <v>9</v>
      </c>
      <c r="S656">
        <v>9</v>
      </c>
      <c r="T656">
        <v>9</v>
      </c>
      <c r="U656">
        <v>9</v>
      </c>
    </row>
    <row r="657" spans="1:21" x14ac:dyDescent="0.25">
      <c r="A657" t="s">
        <v>427</v>
      </c>
      <c r="B657" t="s">
        <v>22</v>
      </c>
      <c r="C657" t="s">
        <v>525</v>
      </c>
      <c r="D657">
        <v>9</v>
      </c>
      <c r="E657">
        <v>9</v>
      </c>
      <c r="F657">
        <v>9</v>
      </c>
      <c r="G657">
        <v>9</v>
      </c>
      <c r="H657">
        <v>9</v>
      </c>
      <c r="I657">
        <v>9</v>
      </c>
      <c r="J657">
        <v>9</v>
      </c>
      <c r="K657">
        <v>9</v>
      </c>
      <c r="L657">
        <v>9</v>
      </c>
      <c r="M657">
        <v>8</v>
      </c>
      <c r="N657">
        <v>8</v>
      </c>
      <c r="O657">
        <v>8</v>
      </c>
      <c r="P657">
        <v>8</v>
      </c>
      <c r="Q657">
        <v>8</v>
      </c>
      <c r="R657">
        <v>8</v>
      </c>
      <c r="S657">
        <v>8</v>
      </c>
      <c r="T657">
        <v>8</v>
      </c>
      <c r="U657">
        <v>8</v>
      </c>
    </row>
    <row r="658" spans="1:21" x14ac:dyDescent="0.25">
      <c r="A658" t="s">
        <v>428</v>
      </c>
      <c r="B658" t="s">
        <v>33</v>
      </c>
      <c r="C658" t="s">
        <v>529</v>
      </c>
      <c r="D658">
        <v>8</v>
      </c>
      <c r="E658">
        <v>8</v>
      </c>
      <c r="F658">
        <v>8</v>
      </c>
      <c r="G658">
        <v>8</v>
      </c>
      <c r="H658">
        <v>8</v>
      </c>
      <c r="I658">
        <v>8</v>
      </c>
      <c r="J658">
        <v>8</v>
      </c>
      <c r="K658">
        <v>8</v>
      </c>
      <c r="L658">
        <v>8</v>
      </c>
      <c r="M658">
        <v>6</v>
      </c>
      <c r="N658">
        <v>6</v>
      </c>
      <c r="O658">
        <v>6</v>
      </c>
      <c r="P658">
        <v>6</v>
      </c>
      <c r="Q658">
        <v>6</v>
      </c>
      <c r="R658">
        <v>6</v>
      </c>
      <c r="S658">
        <v>6</v>
      </c>
      <c r="T658">
        <v>6</v>
      </c>
      <c r="U658">
        <v>6</v>
      </c>
    </row>
    <row r="659" spans="1:21" x14ac:dyDescent="0.25">
      <c r="A659" t="s">
        <v>429</v>
      </c>
      <c r="B659" t="s">
        <v>48</v>
      </c>
      <c r="C659" t="s">
        <v>530</v>
      </c>
      <c r="D659">
        <v>9</v>
      </c>
      <c r="E659">
        <v>9</v>
      </c>
      <c r="F659">
        <v>9</v>
      </c>
      <c r="G659">
        <v>9</v>
      </c>
      <c r="H659">
        <v>9</v>
      </c>
      <c r="I659">
        <v>9</v>
      </c>
      <c r="J659">
        <v>9</v>
      </c>
      <c r="K659">
        <v>9</v>
      </c>
      <c r="L659">
        <v>9</v>
      </c>
      <c r="M659">
        <v>8</v>
      </c>
      <c r="N659">
        <v>8</v>
      </c>
      <c r="O659">
        <v>8</v>
      </c>
      <c r="P659">
        <v>8</v>
      </c>
      <c r="Q659">
        <v>8</v>
      </c>
      <c r="R659">
        <v>8</v>
      </c>
      <c r="S659">
        <v>8</v>
      </c>
      <c r="T659">
        <v>8</v>
      </c>
      <c r="U659">
        <v>8</v>
      </c>
    </row>
    <row r="660" spans="1:21" x14ac:dyDescent="0.25">
      <c r="A660" t="s">
        <v>430</v>
      </c>
      <c r="B660" t="s">
        <v>57</v>
      </c>
      <c r="C660" t="s">
        <v>527</v>
      </c>
      <c r="D660">
        <v>9</v>
      </c>
      <c r="E660">
        <v>9</v>
      </c>
      <c r="F660">
        <v>9</v>
      </c>
      <c r="G660">
        <v>9</v>
      </c>
      <c r="H660">
        <v>9</v>
      </c>
      <c r="I660">
        <v>9</v>
      </c>
      <c r="J660">
        <v>9</v>
      </c>
      <c r="K660">
        <v>9</v>
      </c>
      <c r="L660">
        <v>9</v>
      </c>
      <c r="M660">
        <v>9</v>
      </c>
      <c r="N660">
        <v>9</v>
      </c>
      <c r="O660">
        <v>9</v>
      </c>
      <c r="P660">
        <v>9</v>
      </c>
      <c r="Q660">
        <v>9</v>
      </c>
      <c r="R660">
        <v>9</v>
      </c>
      <c r="S660">
        <v>9</v>
      </c>
      <c r="T660">
        <v>9</v>
      </c>
      <c r="U660">
        <v>9</v>
      </c>
    </row>
    <row r="661" spans="1:21" x14ac:dyDescent="0.25">
      <c r="A661" t="s">
        <v>431</v>
      </c>
      <c r="B661" t="s">
        <v>64</v>
      </c>
      <c r="C661" t="s">
        <v>546</v>
      </c>
      <c r="D661">
        <v>7</v>
      </c>
      <c r="E661">
        <v>7</v>
      </c>
      <c r="F661">
        <v>7</v>
      </c>
      <c r="G661">
        <v>7</v>
      </c>
      <c r="H661">
        <v>7</v>
      </c>
      <c r="I661">
        <v>7</v>
      </c>
      <c r="J661">
        <v>7</v>
      </c>
      <c r="K661">
        <v>7</v>
      </c>
      <c r="L661">
        <v>7</v>
      </c>
      <c r="M661">
        <v>9</v>
      </c>
      <c r="N661">
        <v>9</v>
      </c>
      <c r="O661">
        <v>9</v>
      </c>
      <c r="P661">
        <v>9</v>
      </c>
      <c r="Q661">
        <v>9</v>
      </c>
      <c r="R661">
        <v>9</v>
      </c>
      <c r="S661">
        <v>9</v>
      </c>
      <c r="T661">
        <v>9</v>
      </c>
      <c r="U661">
        <v>9</v>
      </c>
    </row>
    <row r="662" spans="1:21" x14ac:dyDescent="0.25">
      <c r="A662" t="s">
        <v>432</v>
      </c>
      <c r="B662" t="s">
        <v>73</v>
      </c>
      <c r="C662" t="s">
        <v>539</v>
      </c>
      <c r="D662">
        <v>8</v>
      </c>
      <c r="E662">
        <v>8</v>
      </c>
      <c r="F662">
        <v>8</v>
      </c>
      <c r="G662">
        <v>8</v>
      </c>
      <c r="H662">
        <v>8</v>
      </c>
      <c r="I662">
        <v>8</v>
      </c>
      <c r="J662">
        <v>8</v>
      </c>
      <c r="K662">
        <v>8</v>
      </c>
      <c r="L662">
        <v>8</v>
      </c>
      <c r="M662">
        <v>9</v>
      </c>
      <c r="N662">
        <v>9</v>
      </c>
      <c r="O662">
        <v>9</v>
      </c>
      <c r="P662">
        <v>9</v>
      </c>
      <c r="Q662">
        <v>9</v>
      </c>
      <c r="R662">
        <v>9</v>
      </c>
      <c r="S662">
        <v>9</v>
      </c>
      <c r="T662">
        <v>9</v>
      </c>
      <c r="U662">
        <v>9</v>
      </c>
    </row>
    <row r="663" spans="1:21" x14ac:dyDescent="0.25">
      <c r="A663" t="s">
        <v>434</v>
      </c>
      <c r="B663" t="s">
        <v>79</v>
      </c>
      <c r="C663" t="s">
        <v>535</v>
      </c>
      <c r="D663">
        <v>8</v>
      </c>
      <c r="E663">
        <v>8</v>
      </c>
      <c r="F663">
        <v>8</v>
      </c>
      <c r="G663">
        <v>8</v>
      </c>
      <c r="H663">
        <v>8</v>
      </c>
      <c r="I663">
        <v>8</v>
      </c>
      <c r="J663">
        <v>8</v>
      </c>
      <c r="K663">
        <v>8</v>
      </c>
      <c r="L663">
        <v>8</v>
      </c>
      <c r="M663">
        <v>9</v>
      </c>
      <c r="N663">
        <v>9</v>
      </c>
      <c r="O663">
        <v>9</v>
      </c>
      <c r="P663">
        <v>9</v>
      </c>
      <c r="Q663">
        <v>9</v>
      </c>
      <c r="R663">
        <v>9</v>
      </c>
      <c r="S663">
        <v>9</v>
      </c>
      <c r="T663">
        <v>9</v>
      </c>
      <c r="U663">
        <v>9</v>
      </c>
    </row>
    <row r="664" spans="1:21" x14ac:dyDescent="0.25">
      <c r="A664" t="s">
        <v>435</v>
      </c>
      <c r="B664" t="s">
        <v>192</v>
      </c>
      <c r="C664" t="s">
        <v>544</v>
      </c>
      <c r="D664">
        <v>9</v>
      </c>
      <c r="E664">
        <v>9</v>
      </c>
      <c r="F664">
        <v>9</v>
      </c>
      <c r="G664">
        <v>9</v>
      </c>
      <c r="H664">
        <v>9</v>
      </c>
      <c r="I664">
        <v>9</v>
      </c>
      <c r="J664">
        <v>9</v>
      </c>
      <c r="K664">
        <v>9</v>
      </c>
      <c r="L664">
        <v>9</v>
      </c>
      <c r="M664">
        <v>9</v>
      </c>
      <c r="N664">
        <v>9</v>
      </c>
      <c r="O664">
        <v>9</v>
      </c>
      <c r="P664">
        <v>9</v>
      </c>
      <c r="Q664">
        <v>9</v>
      </c>
      <c r="R664">
        <v>9</v>
      </c>
      <c r="S664">
        <v>9</v>
      </c>
      <c r="T664">
        <v>9</v>
      </c>
      <c r="U664">
        <v>9</v>
      </c>
    </row>
    <row r="665" spans="1:21" x14ac:dyDescent="0.25">
      <c r="A665" t="s">
        <v>436</v>
      </c>
      <c r="B665" t="s">
        <v>82</v>
      </c>
      <c r="C665" t="s">
        <v>557</v>
      </c>
      <c r="D665">
        <v>8</v>
      </c>
      <c r="E665">
        <v>8</v>
      </c>
      <c r="F665">
        <v>8</v>
      </c>
      <c r="G665">
        <v>8</v>
      </c>
      <c r="H665">
        <v>8</v>
      </c>
      <c r="I665">
        <v>8</v>
      </c>
      <c r="J665">
        <v>8</v>
      </c>
      <c r="K665">
        <v>8</v>
      </c>
      <c r="L665">
        <v>8</v>
      </c>
      <c r="M665">
        <v>9</v>
      </c>
      <c r="N665">
        <v>9</v>
      </c>
      <c r="O665">
        <v>9</v>
      </c>
      <c r="P665">
        <v>9</v>
      </c>
      <c r="Q665">
        <v>9</v>
      </c>
      <c r="R665">
        <v>9</v>
      </c>
      <c r="S665">
        <v>9</v>
      </c>
      <c r="T665">
        <v>9</v>
      </c>
      <c r="U665">
        <v>9</v>
      </c>
    </row>
    <row r="666" spans="1:21" x14ac:dyDescent="0.25">
      <c r="A666" t="s">
        <v>437</v>
      </c>
      <c r="B666" t="s">
        <v>84</v>
      </c>
      <c r="C666" t="s">
        <v>556</v>
      </c>
      <c r="D666">
        <v>8</v>
      </c>
      <c r="E666">
        <v>8</v>
      </c>
      <c r="F666">
        <v>8</v>
      </c>
      <c r="G666">
        <v>8</v>
      </c>
      <c r="H666">
        <v>8</v>
      </c>
      <c r="I666">
        <v>8</v>
      </c>
      <c r="J666">
        <v>8</v>
      </c>
      <c r="K666">
        <v>8</v>
      </c>
      <c r="L666">
        <v>8</v>
      </c>
      <c r="M666">
        <v>8</v>
      </c>
      <c r="N666">
        <v>8</v>
      </c>
      <c r="O666">
        <v>8</v>
      </c>
      <c r="P666">
        <v>8</v>
      </c>
      <c r="Q666">
        <v>8</v>
      </c>
      <c r="R666">
        <v>8</v>
      </c>
      <c r="S666">
        <v>8</v>
      </c>
      <c r="T666">
        <v>8</v>
      </c>
      <c r="U666">
        <v>8</v>
      </c>
    </row>
    <row r="667" spans="1:21" x14ac:dyDescent="0.25">
      <c r="A667" t="s">
        <v>438</v>
      </c>
      <c r="B667" t="s">
        <v>201</v>
      </c>
      <c r="C667" t="s">
        <v>533</v>
      </c>
      <c r="D667">
        <v>8</v>
      </c>
      <c r="E667">
        <v>8</v>
      </c>
      <c r="F667">
        <v>8</v>
      </c>
      <c r="G667">
        <v>8</v>
      </c>
      <c r="H667">
        <v>8</v>
      </c>
      <c r="I667">
        <v>8</v>
      </c>
      <c r="J667">
        <v>8</v>
      </c>
      <c r="K667">
        <v>8</v>
      </c>
      <c r="L667">
        <v>8</v>
      </c>
      <c r="M667">
        <v>8</v>
      </c>
      <c r="N667">
        <v>8</v>
      </c>
      <c r="O667">
        <v>8</v>
      </c>
      <c r="P667">
        <v>8</v>
      </c>
      <c r="Q667">
        <v>8</v>
      </c>
      <c r="R667">
        <v>8</v>
      </c>
      <c r="S667">
        <v>8</v>
      </c>
      <c r="T667">
        <v>8</v>
      </c>
      <c r="U667">
        <v>8</v>
      </c>
    </row>
    <row r="668" spans="1:21" x14ac:dyDescent="0.25">
      <c r="A668" t="s">
        <v>439</v>
      </c>
      <c r="B668" t="s">
        <v>203</v>
      </c>
      <c r="C668" t="s">
        <v>558</v>
      </c>
      <c r="D668">
        <v>8</v>
      </c>
      <c r="E668">
        <v>8</v>
      </c>
      <c r="F668">
        <v>8</v>
      </c>
      <c r="G668">
        <v>8</v>
      </c>
      <c r="H668">
        <v>8</v>
      </c>
      <c r="I668">
        <v>8</v>
      </c>
      <c r="J668">
        <v>8</v>
      </c>
      <c r="K668">
        <v>8</v>
      </c>
      <c r="L668">
        <v>8</v>
      </c>
      <c r="M668">
        <v>9</v>
      </c>
      <c r="N668">
        <v>9</v>
      </c>
      <c r="O668">
        <v>9</v>
      </c>
      <c r="P668">
        <v>9</v>
      </c>
      <c r="Q668">
        <v>9</v>
      </c>
      <c r="R668">
        <v>9</v>
      </c>
      <c r="S668">
        <v>9</v>
      </c>
      <c r="T668">
        <v>9</v>
      </c>
      <c r="U668">
        <v>9</v>
      </c>
    </row>
    <row r="669" spans="1:21" x14ac:dyDescent="0.25">
      <c r="A669" t="s">
        <v>440</v>
      </c>
      <c r="B669" t="s">
        <v>92</v>
      </c>
      <c r="C669" t="s">
        <v>541</v>
      </c>
      <c r="D669">
        <v>9</v>
      </c>
      <c r="E669">
        <v>9</v>
      </c>
      <c r="F669">
        <v>9</v>
      </c>
      <c r="G669">
        <v>9</v>
      </c>
      <c r="H669">
        <v>9</v>
      </c>
      <c r="I669">
        <v>9</v>
      </c>
      <c r="J669">
        <v>9</v>
      </c>
      <c r="K669">
        <v>9</v>
      </c>
      <c r="L669">
        <v>9</v>
      </c>
      <c r="M669">
        <v>9</v>
      </c>
      <c r="N669">
        <v>9</v>
      </c>
      <c r="O669">
        <v>9</v>
      </c>
      <c r="P669">
        <v>9</v>
      </c>
      <c r="Q669">
        <v>9</v>
      </c>
      <c r="R669">
        <v>9</v>
      </c>
      <c r="S669">
        <v>9</v>
      </c>
      <c r="T669">
        <v>9</v>
      </c>
      <c r="U669">
        <v>9</v>
      </c>
    </row>
    <row r="670" spans="1:21" x14ac:dyDescent="0.25">
      <c r="A670" t="s">
        <v>441</v>
      </c>
      <c r="B670" t="s">
        <v>96</v>
      </c>
      <c r="C670" t="s">
        <v>537</v>
      </c>
      <c r="D670">
        <v>9</v>
      </c>
      <c r="E670">
        <v>9</v>
      </c>
      <c r="F670">
        <v>9</v>
      </c>
      <c r="G670">
        <v>9</v>
      </c>
      <c r="H670">
        <v>9</v>
      </c>
      <c r="I670">
        <v>9</v>
      </c>
      <c r="J670">
        <v>9</v>
      </c>
      <c r="K670">
        <v>9</v>
      </c>
      <c r="L670">
        <v>9</v>
      </c>
      <c r="M670">
        <v>9</v>
      </c>
      <c r="N670">
        <v>9</v>
      </c>
      <c r="O670">
        <v>9</v>
      </c>
      <c r="P670">
        <v>9</v>
      </c>
      <c r="Q670">
        <v>9</v>
      </c>
      <c r="R670">
        <v>9</v>
      </c>
      <c r="S670">
        <v>9</v>
      </c>
      <c r="T670">
        <v>9</v>
      </c>
      <c r="U670">
        <v>9</v>
      </c>
    </row>
    <row r="671" spans="1:21" x14ac:dyDescent="0.25">
      <c r="A671" t="s">
        <v>442</v>
      </c>
      <c r="B671" t="s">
        <v>111</v>
      </c>
      <c r="C671" t="s">
        <v>531</v>
      </c>
      <c r="D671">
        <v>9</v>
      </c>
      <c r="E671">
        <v>9</v>
      </c>
      <c r="F671">
        <v>9</v>
      </c>
      <c r="G671">
        <v>9</v>
      </c>
      <c r="H671">
        <v>9</v>
      </c>
      <c r="I671">
        <v>9</v>
      </c>
      <c r="J671">
        <v>9</v>
      </c>
      <c r="K671">
        <v>9</v>
      </c>
      <c r="L671">
        <v>9</v>
      </c>
      <c r="M671">
        <v>8</v>
      </c>
      <c r="N671">
        <v>8</v>
      </c>
      <c r="O671">
        <v>8</v>
      </c>
      <c r="P671">
        <v>8</v>
      </c>
      <c r="Q671">
        <v>8</v>
      </c>
      <c r="R671">
        <v>8</v>
      </c>
      <c r="S671">
        <v>8</v>
      </c>
      <c r="T671">
        <v>8</v>
      </c>
      <c r="U671">
        <v>8</v>
      </c>
    </row>
    <row r="672" spans="1:21" x14ac:dyDescent="0.25">
      <c r="A672" t="s">
        <v>443</v>
      </c>
      <c r="B672" t="s">
        <v>114</v>
      </c>
      <c r="C672" t="s">
        <v>543</v>
      </c>
      <c r="D672">
        <v>7</v>
      </c>
      <c r="E672">
        <v>7</v>
      </c>
      <c r="F672">
        <v>7</v>
      </c>
      <c r="G672">
        <v>7</v>
      </c>
      <c r="H672">
        <v>7</v>
      </c>
      <c r="I672">
        <v>7</v>
      </c>
      <c r="J672">
        <v>7</v>
      </c>
      <c r="K672">
        <v>7</v>
      </c>
      <c r="L672">
        <v>7</v>
      </c>
      <c r="M672">
        <v>9</v>
      </c>
      <c r="N672">
        <v>9</v>
      </c>
      <c r="O672">
        <v>9</v>
      </c>
      <c r="P672">
        <v>9</v>
      </c>
      <c r="Q672">
        <v>9</v>
      </c>
      <c r="R672">
        <v>9</v>
      </c>
      <c r="S672">
        <v>9</v>
      </c>
      <c r="T672">
        <v>9</v>
      </c>
      <c r="U672">
        <v>9</v>
      </c>
    </row>
    <row r="673" spans="1:21" x14ac:dyDescent="0.25">
      <c r="A673" t="s">
        <v>444</v>
      </c>
      <c r="B673" t="s">
        <v>122</v>
      </c>
      <c r="C673" t="s">
        <v>545</v>
      </c>
      <c r="D673">
        <v>8</v>
      </c>
      <c r="E673">
        <v>8</v>
      </c>
      <c r="F673">
        <v>8</v>
      </c>
      <c r="G673">
        <v>8</v>
      </c>
      <c r="H673">
        <v>8</v>
      </c>
      <c r="I673">
        <v>8</v>
      </c>
      <c r="J673">
        <v>8</v>
      </c>
      <c r="K673">
        <v>8</v>
      </c>
      <c r="L673">
        <v>8</v>
      </c>
      <c r="M673">
        <v>9</v>
      </c>
      <c r="N673">
        <v>9</v>
      </c>
      <c r="O673">
        <v>9</v>
      </c>
      <c r="P673">
        <v>9</v>
      </c>
      <c r="Q673">
        <v>9</v>
      </c>
      <c r="R673">
        <v>9</v>
      </c>
      <c r="S673">
        <v>9</v>
      </c>
      <c r="T673">
        <v>9</v>
      </c>
      <c r="U673">
        <v>9</v>
      </c>
    </row>
    <row r="674" spans="1:21" x14ac:dyDescent="0.25">
      <c r="A674" t="s">
        <v>445</v>
      </c>
      <c r="B674" t="s">
        <v>126</v>
      </c>
      <c r="C674" t="s">
        <v>554</v>
      </c>
      <c r="D674">
        <v>9</v>
      </c>
      <c r="E674">
        <v>9</v>
      </c>
      <c r="F674">
        <v>9</v>
      </c>
      <c r="G674">
        <v>9</v>
      </c>
      <c r="H674">
        <v>9</v>
      </c>
      <c r="I674">
        <v>9</v>
      </c>
      <c r="J674">
        <v>9</v>
      </c>
      <c r="K674">
        <v>9</v>
      </c>
      <c r="L674">
        <v>9</v>
      </c>
      <c r="M674">
        <v>9</v>
      </c>
      <c r="N674">
        <v>9</v>
      </c>
      <c r="O674">
        <v>9</v>
      </c>
      <c r="P674">
        <v>9</v>
      </c>
      <c r="Q674">
        <v>9</v>
      </c>
      <c r="R674">
        <v>9</v>
      </c>
      <c r="S674">
        <v>9</v>
      </c>
      <c r="T674">
        <v>9</v>
      </c>
      <c r="U674">
        <v>9</v>
      </c>
    </row>
    <row r="675" spans="1:21" x14ac:dyDescent="0.25">
      <c r="A675" t="s">
        <v>446</v>
      </c>
      <c r="B675" t="s">
        <v>132</v>
      </c>
      <c r="C675" t="s">
        <v>553</v>
      </c>
      <c r="D675">
        <v>9</v>
      </c>
      <c r="E675">
        <v>9</v>
      </c>
      <c r="F675">
        <v>9</v>
      </c>
      <c r="G675">
        <v>9</v>
      </c>
      <c r="H675">
        <v>9</v>
      </c>
      <c r="I675">
        <v>9</v>
      </c>
      <c r="J675">
        <v>9</v>
      </c>
      <c r="K675">
        <v>9</v>
      </c>
      <c r="L675">
        <v>9</v>
      </c>
      <c r="M675">
        <v>9</v>
      </c>
      <c r="N675">
        <v>9</v>
      </c>
      <c r="O675">
        <v>9</v>
      </c>
      <c r="P675">
        <v>9</v>
      </c>
      <c r="Q675">
        <v>9</v>
      </c>
      <c r="R675">
        <v>9</v>
      </c>
      <c r="S675">
        <v>9</v>
      </c>
      <c r="T675">
        <v>9</v>
      </c>
      <c r="U675">
        <v>9</v>
      </c>
    </row>
    <row r="676" spans="1:21" x14ac:dyDescent="0.25">
      <c r="A676" t="s">
        <v>447</v>
      </c>
      <c r="B676" t="s">
        <v>135</v>
      </c>
      <c r="C676" t="s">
        <v>536</v>
      </c>
      <c r="D676">
        <v>9</v>
      </c>
      <c r="E676">
        <v>9</v>
      </c>
      <c r="F676">
        <v>9</v>
      </c>
      <c r="G676">
        <v>9</v>
      </c>
      <c r="H676">
        <v>9</v>
      </c>
      <c r="I676">
        <v>9</v>
      </c>
      <c r="J676">
        <v>9</v>
      </c>
      <c r="K676">
        <v>9</v>
      </c>
      <c r="L676">
        <v>9</v>
      </c>
      <c r="M676">
        <v>9</v>
      </c>
      <c r="N676">
        <v>9</v>
      </c>
      <c r="O676">
        <v>9</v>
      </c>
      <c r="P676">
        <v>9</v>
      </c>
      <c r="Q676">
        <v>9</v>
      </c>
      <c r="R676">
        <v>9</v>
      </c>
      <c r="S676">
        <v>9</v>
      </c>
      <c r="T676">
        <v>9</v>
      </c>
      <c r="U676">
        <v>9</v>
      </c>
    </row>
    <row r="677" spans="1:21" x14ac:dyDescent="0.25">
      <c r="A677" t="s">
        <v>448</v>
      </c>
      <c r="B677" t="s">
        <v>143</v>
      </c>
      <c r="C677" t="s">
        <v>540</v>
      </c>
      <c r="D677">
        <v>9</v>
      </c>
      <c r="E677">
        <v>9</v>
      </c>
      <c r="F677">
        <v>9</v>
      </c>
      <c r="G677">
        <v>9</v>
      </c>
      <c r="H677">
        <v>9</v>
      </c>
      <c r="I677">
        <v>9</v>
      </c>
      <c r="J677">
        <v>9</v>
      </c>
      <c r="K677">
        <v>9</v>
      </c>
      <c r="L677">
        <v>9</v>
      </c>
      <c r="M677">
        <v>9</v>
      </c>
      <c r="N677">
        <v>9</v>
      </c>
      <c r="O677">
        <v>9</v>
      </c>
      <c r="P677">
        <v>9</v>
      </c>
      <c r="Q677">
        <v>9</v>
      </c>
      <c r="R677">
        <v>9</v>
      </c>
      <c r="S677">
        <v>9</v>
      </c>
      <c r="T677">
        <v>9</v>
      </c>
      <c r="U677">
        <v>9</v>
      </c>
    </row>
    <row r="678" spans="1:21" x14ac:dyDescent="0.25">
      <c r="A678" t="s">
        <v>449</v>
      </c>
      <c r="B678" t="s">
        <v>146</v>
      </c>
      <c r="C678" t="s">
        <v>552</v>
      </c>
      <c r="D678">
        <v>9</v>
      </c>
      <c r="E678">
        <v>9</v>
      </c>
      <c r="F678">
        <v>9</v>
      </c>
      <c r="G678">
        <v>9</v>
      </c>
      <c r="H678">
        <v>9</v>
      </c>
      <c r="I678">
        <v>9</v>
      </c>
      <c r="J678">
        <v>9</v>
      </c>
      <c r="K678">
        <v>9</v>
      </c>
      <c r="L678">
        <v>9</v>
      </c>
      <c r="M678">
        <v>8</v>
      </c>
      <c r="N678">
        <v>8</v>
      </c>
      <c r="O678">
        <v>8</v>
      </c>
      <c r="P678">
        <v>8</v>
      </c>
      <c r="Q678">
        <v>8</v>
      </c>
      <c r="R678">
        <v>8</v>
      </c>
      <c r="S678">
        <v>8</v>
      </c>
      <c r="T678">
        <v>8</v>
      </c>
      <c r="U678">
        <v>8</v>
      </c>
    </row>
    <row r="679" spans="1:21" x14ac:dyDescent="0.25">
      <c r="A679" t="s">
        <v>450</v>
      </c>
      <c r="B679" t="s">
        <v>150</v>
      </c>
      <c r="C679" t="s">
        <v>549</v>
      </c>
      <c r="D679">
        <v>9</v>
      </c>
      <c r="E679">
        <v>9</v>
      </c>
      <c r="F679">
        <v>9</v>
      </c>
      <c r="G679">
        <v>9</v>
      </c>
      <c r="H679">
        <v>9</v>
      </c>
      <c r="I679">
        <v>9</v>
      </c>
      <c r="J679">
        <v>9</v>
      </c>
      <c r="K679">
        <v>9</v>
      </c>
      <c r="L679">
        <v>9</v>
      </c>
      <c r="M679">
        <v>8</v>
      </c>
      <c r="N679">
        <v>8</v>
      </c>
      <c r="O679">
        <v>8</v>
      </c>
      <c r="P679">
        <v>8</v>
      </c>
      <c r="Q679">
        <v>8</v>
      </c>
      <c r="R679">
        <v>8</v>
      </c>
      <c r="S679">
        <v>8</v>
      </c>
      <c r="T679">
        <v>8</v>
      </c>
      <c r="U679">
        <v>8</v>
      </c>
    </row>
    <row r="680" spans="1:21" x14ac:dyDescent="0.25">
      <c r="A680" t="s">
        <v>451</v>
      </c>
      <c r="B680" t="s">
        <v>239</v>
      </c>
      <c r="C680" t="s">
        <v>538</v>
      </c>
      <c r="D680">
        <v>6</v>
      </c>
      <c r="E680">
        <v>6</v>
      </c>
      <c r="F680">
        <v>6</v>
      </c>
      <c r="G680">
        <v>6</v>
      </c>
      <c r="H680">
        <v>6</v>
      </c>
      <c r="I680">
        <v>6</v>
      </c>
      <c r="J680">
        <v>6</v>
      </c>
      <c r="K680">
        <v>6</v>
      </c>
      <c r="L680">
        <v>6</v>
      </c>
      <c r="M680">
        <v>7</v>
      </c>
      <c r="N680">
        <v>7</v>
      </c>
      <c r="O680">
        <v>7</v>
      </c>
      <c r="P680">
        <v>7</v>
      </c>
      <c r="Q680">
        <v>7</v>
      </c>
      <c r="R680">
        <v>7</v>
      </c>
      <c r="S680">
        <v>7</v>
      </c>
      <c r="T680">
        <v>7</v>
      </c>
      <c r="U680">
        <v>7</v>
      </c>
    </row>
    <row r="681" spans="1:21" x14ac:dyDescent="0.25">
      <c r="A681" t="s">
        <v>452</v>
      </c>
      <c r="B681" t="s">
        <v>297</v>
      </c>
      <c r="C681" t="s">
        <v>542</v>
      </c>
      <c r="D681">
        <v>9</v>
      </c>
      <c r="E681">
        <v>9</v>
      </c>
      <c r="F681">
        <v>9</v>
      </c>
      <c r="G681">
        <v>9</v>
      </c>
      <c r="H681">
        <v>9</v>
      </c>
      <c r="I681">
        <v>9</v>
      </c>
      <c r="J681">
        <v>9</v>
      </c>
      <c r="K681">
        <v>9</v>
      </c>
      <c r="L681">
        <v>9</v>
      </c>
      <c r="M681">
        <v>9</v>
      </c>
      <c r="N681">
        <v>9</v>
      </c>
      <c r="O681">
        <v>9</v>
      </c>
      <c r="P681">
        <v>9</v>
      </c>
      <c r="Q681">
        <v>9</v>
      </c>
      <c r="R681">
        <v>9</v>
      </c>
      <c r="S681">
        <v>9</v>
      </c>
      <c r="T681">
        <v>9</v>
      </c>
      <c r="U681">
        <v>9</v>
      </c>
    </row>
    <row r="682" spans="1:21" x14ac:dyDescent="0.25">
      <c r="A682" t="s">
        <v>453</v>
      </c>
      <c r="B682" t="s">
        <v>299</v>
      </c>
      <c r="C682" t="s">
        <v>548</v>
      </c>
      <c r="D682">
        <v>7</v>
      </c>
      <c r="E682">
        <v>7</v>
      </c>
      <c r="F682">
        <v>7</v>
      </c>
      <c r="G682">
        <v>7</v>
      </c>
      <c r="H682">
        <v>7</v>
      </c>
      <c r="I682">
        <v>7</v>
      </c>
      <c r="J682">
        <v>7</v>
      </c>
      <c r="K682">
        <v>7</v>
      </c>
      <c r="L682">
        <v>7</v>
      </c>
      <c r="M682">
        <v>8</v>
      </c>
      <c r="N682">
        <v>8</v>
      </c>
      <c r="O682">
        <v>8</v>
      </c>
      <c r="P682">
        <v>8</v>
      </c>
      <c r="Q682">
        <v>8</v>
      </c>
      <c r="R682">
        <v>8</v>
      </c>
      <c r="S682">
        <v>8</v>
      </c>
      <c r="T682">
        <v>8</v>
      </c>
      <c r="U682">
        <v>8</v>
      </c>
    </row>
    <row r="683" spans="1:21" x14ac:dyDescent="0.25">
      <c r="A683" t="s">
        <v>455</v>
      </c>
      <c r="B683" t="s">
        <v>250</v>
      </c>
      <c r="C683" t="s">
        <v>547</v>
      </c>
      <c r="D683">
        <v>7</v>
      </c>
      <c r="E683">
        <v>7</v>
      </c>
      <c r="F683">
        <v>7</v>
      </c>
      <c r="G683">
        <v>7</v>
      </c>
      <c r="H683">
        <v>7</v>
      </c>
      <c r="I683">
        <v>7</v>
      </c>
      <c r="J683">
        <v>7</v>
      </c>
      <c r="K683">
        <v>7</v>
      </c>
      <c r="L683">
        <v>7</v>
      </c>
      <c r="M683">
        <v>5</v>
      </c>
      <c r="N683">
        <v>5</v>
      </c>
      <c r="O683">
        <v>5</v>
      </c>
      <c r="P683">
        <v>5</v>
      </c>
      <c r="Q683">
        <v>5</v>
      </c>
      <c r="R683">
        <v>5</v>
      </c>
      <c r="S683">
        <v>5</v>
      </c>
      <c r="T683">
        <v>5</v>
      </c>
      <c r="U683">
        <v>5</v>
      </c>
    </row>
    <row r="684" spans="1:21" x14ac:dyDescent="0.25">
      <c r="A684" t="s">
        <v>457</v>
      </c>
      <c r="B684" t="s">
        <v>335</v>
      </c>
      <c r="C684" t="s">
        <v>524</v>
      </c>
      <c r="D684">
        <v>9</v>
      </c>
      <c r="E684">
        <v>9</v>
      </c>
      <c r="F684">
        <v>9</v>
      </c>
      <c r="G684">
        <v>9</v>
      </c>
      <c r="H684">
        <v>9</v>
      </c>
      <c r="I684">
        <v>9</v>
      </c>
      <c r="J684">
        <v>9</v>
      </c>
      <c r="K684">
        <v>9</v>
      </c>
      <c r="L684">
        <v>9</v>
      </c>
      <c r="M684">
        <v>8</v>
      </c>
      <c r="N684">
        <v>8</v>
      </c>
      <c r="O684">
        <v>8</v>
      </c>
      <c r="P684">
        <v>8</v>
      </c>
      <c r="Q684">
        <v>8</v>
      </c>
      <c r="R684">
        <v>8</v>
      </c>
      <c r="S684">
        <v>8</v>
      </c>
      <c r="T684">
        <v>8</v>
      </c>
      <c r="U684">
        <v>8</v>
      </c>
    </row>
    <row r="685" spans="1:21" x14ac:dyDescent="0.25">
      <c r="A685" t="s">
        <v>458</v>
      </c>
      <c r="B685" t="s">
        <v>373</v>
      </c>
      <c r="C685" t="s">
        <v>551</v>
      </c>
      <c r="D685">
        <v>8</v>
      </c>
      <c r="E685">
        <v>8</v>
      </c>
      <c r="F685">
        <v>8</v>
      </c>
      <c r="G685">
        <v>8</v>
      </c>
      <c r="H685">
        <v>8</v>
      </c>
      <c r="I685">
        <v>8</v>
      </c>
      <c r="J685">
        <v>8</v>
      </c>
      <c r="K685">
        <v>8</v>
      </c>
      <c r="L685">
        <v>8</v>
      </c>
      <c r="M685">
        <v>8</v>
      </c>
      <c r="N685">
        <v>8</v>
      </c>
      <c r="O685">
        <v>8</v>
      </c>
      <c r="P685">
        <v>8</v>
      </c>
      <c r="Q685">
        <v>8</v>
      </c>
      <c r="R685">
        <v>8</v>
      </c>
      <c r="S685">
        <v>8</v>
      </c>
      <c r="T685">
        <v>8</v>
      </c>
      <c r="U685">
        <v>8</v>
      </c>
    </row>
    <row r="686" spans="1:21" x14ac:dyDescent="0.25">
      <c r="A686" t="s">
        <v>459</v>
      </c>
      <c r="B686" t="s">
        <v>423</v>
      </c>
      <c r="C686" t="s">
        <v>550</v>
      </c>
      <c r="D686">
        <v>7</v>
      </c>
      <c r="E686">
        <v>7</v>
      </c>
      <c r="F686">
        <v>7</v>
      </c>
      <c r="G686">
        <v>7</v>
      </c>
      <c r="H686">
        <v>7</v>
      </c>
      <c r="I686">
        <v>7</v>
      </c>
      <c r="J686">
        <v>7</v>
      </c>
      <c r="K686">
        <v>7</v>
      </c>
      <c r="L686">
        <v>7</v>
      </c>
      <c r="M686">
        <v>6</v>
      </c>
      <c r="N686">
        <v>6</v>
      </c>
      <c r="O686">
        <v>6</v>
      </c>
      <c r="P686">
        <v>6</v>
      </c>
      <c r="Q686">
        <v>6</v>
      </c>
      <c r="R686">
        <v>6</v>
      </c>
      <c r="S686">
        <v>6</v>
      </c>
      <c r="T686">
        <v>6</v>
      </c>
      <c r="U686">
        <v>6</v>
      </c>
    </row>
    <row r="687" spans="1:21" x14ac:dyDescent="0.25">
      <c r="A687" t="s">
        <v>460</v>
      </c>
      <c r="B687" t="s">
        <v>461</v>
      </c>
      <c r="C687" t="s">
        <v>526</v>
      </c>
      <c r="D687">
        <v>9</v>
      </c>
      <c r="E687">
        <v>9</v>
      </c>
      <c r="F687">
        <v>9</v>
      </c>
      <c r="G687">
        <v>9</v>
      </c>
      <c r="H687">
        <v>9</v>
      </c>
      <c r="I687">
        <v>9</v>
      </c>
      <c r="J687">
        <v>9</v>
      </c>
      <c r="K687">
        <v>9</v>
      </c>
      <c r="L687">
        <v>9</v>
      </c>
      <c r="M687">
        <v>9</v>
      </c>
      <c r="N687">
        <v>9</v>
      </c>
      <c r="O687">
        <v>9</v>
      </c>
      <c r="P687">
        <v>9</v>
      </c>
      <c r="Q687">
        <v>9</v>
      </c>
      <c r="R687">
        <v>9</v>
      </c>
      <c r="S687">
        <v>9</v>
      </c>
      <c r="T687">
        <v>9</v>
      </c>
      <c r="U687">
        <v>9</v>
      </c>
    </row>
    <row r="688" spans="1:21" x14ac:dyDescent="0.25">
      <c r="A688" t="s">
        <v>462</v>
      </c>
      <c r="B688" t="s">
        <v>463</v>
      </c>
      <c r="C688" t="s">
        <v>555</v>
      </c>
      <c r="D688">
        <v>7</v>
      </c>
      <c r="E688">
        <v>7</v>
      </c>
      <c r="F688">
        <v>7</v>
      </c>
      <c r="G688">
        <v>7</v>
      </c>
      <c r="H688">
        <v>7</v>
      </c>
      <c r="I688">
        <v>7</v>
      </c>
      <c r="J688">
        <v>7</v>
      </c>
      <c r="K688">
        <v>7</v>
      </c>
      <c r="L688">
        <v>7</v>
      </c>
      <c r="M688">
        <v>8</v>
      </c>
      <c r="N688">
        <v>8</v>
      </c>
      <c r="O688">
        <v>8</v>
      </c>
      <c r="P688">
        <v>8</v>
      </c>
      <c r="Q688">
        <v>8</v>
      </c>
      <c r="R688">
        <v>8</v>
      </c>
      <c r="S688">
        <v>8</v>
      </c>
      <c r="T688">
        <v>8</v>
      </c>
      <c r="U688">
        <v>8</v>
      </c>
    </row>
    <row r="689" spans="1:21" x14ac:dyDescent="0.25">
      <c r="A689" t="s">
        <v>464</v>
      </c>
      <c r="B689" t="s">
        <v>465</v>
      </c>
      <c r="C689" t="s">
        <v>532</v>
      </c>
      <c r="D689">
        <v>9</v>
      </c>
      <c r="E689">
        <v>9</v>
      </c>
      <c r="F689">
        <v>9</v>
      </c>
      <c r="G689">
        <v>9</v>
      </c>
      <c r="H689">
        <v>9</v>
      </c>
      <c r="I689">
        <v>9</v>
      </c>
      <c r="J689">
        <v>9</v>
      </c>
      <c r="K689">
        <v>9</v>
      </c>
      <c r="L689">
        <v>9</v>
      </c>
      <c r="M689">
        <v>8</v>
      </c>
      <c r="N689">
        <v>8</v>
      </c>
      <c r="O689">
        <v>8</v>
      </c>
      <c r="P689">
        <v>8</v>
      </c>
      <c r="Q689">
        <v>8</v>
      </c>
      <c r="R689">
        <v>8</v>
      </c>
      <c r="S689">
        <v>8</v>
      </c>
      <c r="T689">
        <v>8</v>
      </c>
      <c r="U689">
        <v>8</v>
      </c>
    </row>
    <row r="690" spans="1:21" x14ac:dyDescent="0.25">
      <c r="A690" t="s">
        <v>466</v>
      </c>
      <c r="B690" t="s">
        <v>467</v>
      </c>
      <c r="C690" t="s">
        <v>534</v>
      </c>
      <c r="D690">
        <v>7</v>
      </c>
      <c r="E690">
        <v>7</v>
      </c>
      <c r="F690">
        <v>7</v>
      </c>
      <c r="G690">
        <v>7</v>
      </c>
      <c r="H690">
        <v>7</v>
      </c>
      <c r="I690">
        <v>7</v>
      </c>
      <c r="J690">
        <v>7</v>
      </c>
      <c r="K690">
        <v>7</v>
      </c>
      <c r="L690">
        <v>7</v>
      </c>
      <c r="M690">
        <v>7</v>
      </c>
      <c r="N690">
        <v>7</v>
      </c>
      <c r="O690">
        <v>7</v>
      </c>
      <c r="P690">
        <v>7</v>
      </c>
      <c r="Q690">
        <v>7</v>
      </c>
      <c r="R690">
        <v>7</v>
      </c>
      <c r="S690">
        <v>7</v>
      </c>
      <c r="T690">
        <v>7</v>
      </c>
      <c r="U690">
        <v>7</v>
      </c>
    </row>
    <row r="691" spans="1:21" x14ac:dyDescent="0.25">
      <c r="A691" t="s">
        <v>468</v>
      </c>
      <c r="B691" t="s">
        <v>469</v>
      </c>
      <c r="C691" t="s">
        <v>523</v>
      </c>
      <c r="D691">
        <v>8</v>
      </c>
      <c r="E691">
        <v>8</v>
      </c>
      <c r="F691">
        <v>8</v>
      </c>
      <c r="G691">
        <v>8</v>
      </c>
      <c r="H691">
        <v>8</v>
      </c>
      <c r="I691">
        <v>8</v>
      </c>
      <c r="J691">
        <v>8</v>
      </c>
      <c r="K691">
        <v>8</v>
      </c>
      <c r="L691">
        <v>8</v>
      </c>
      <c r="M691">
        <v>8</v>
      </c>
      <c r="N691">
        <v>8</v>
      </c>
      <c r="O691">
        <v>8</v>
      </c>
      <c r="P691">
        <v>8</v>
      </c>
      <c r="Q691">
        <v>8</v>
      </c>
      <c r="R691">
        <v>8</v>
      </c>
      <c r="S691">
        <v>8</v>
      </c>
      <c r="T691">
        <v>8</v>
      </c>
      <c r="U691">
        <v>8</v>
      </c>
    </row>
    <row r="692" spans="1:21" x14ac:dyDescent="0.25">
      <c r="A692" t="s">
        <v>470</v>
      </c>
      <c r="B692" t="s">
        <v>3</v>
      </c>
      <c r="C692" t="s">
        <v>528</v>
      </c>
      <c r="D692">
        <v>5</v>
      </c>
      <c r="E692">
        <v>5</v>
      </c>
      <c r="F692">
        <v>5</v>
      </c>
      <c r="G692">
        <v>5</v>
      </c>
      <c r="H692">
        <v>5</v>
      </c>
      <c r="I692">
        <v>5</v>
      </c>
      <c r="J692">
        <v>5</v>
      </c>
      <c r="K692">
        <v>5</v>
      </c>
      <c r="L692">
        <v>5</v>
      </c>
      <c r="M692">
        <v>4</v>
      </c>
      <c r="N692">
        <v>4</v>
      </c>
      <c r="O692">
        <v>4</v>
      </c>
      <c r="P692">
        <v>4</v>
      </c>
      <c r="Q692">
        <v>4</v>
      </c>
      <c r="R692">
        <v>4</v>
      </c>
      <c r="S692">
        <v>4</v>
      </c>
      <c r="T692">
        <v>4</v>
      </c>
      <c r="U692">
        <v>4</v>
      </c>
    </row>
    <row r="693" spans="1:21" x14ac:dyDescent="0.25">
      <c r="A693" t="s">
        <v>473</v>
      </c>
      <c r="B693" t="s">
        <v>22</v>
      </c>
      <c r="C693" t="s">
        <v>525</v>
      </c>
      <c r="D693">
        <v>5</v>
      </c>
      <c r="E693">
        <v>5</v>
      </c>
      <c r="F693">
        <v>5</v>
      </c>
      <c r="G693">
        <v>5</v>
      </c>
      <c r="H693">
        <v>5</v>
      </c>
      <c r="I693">
        <v>5</v>
      </c>
      <c r="J693">
        <v>5</v>
      </c>
      <c r="K693">
        <v>5</v>
      </c>
      <c r="L693">
        <v>5</v>
      </c>
      <c r="M693">
        <v>4</v>
      </c>
      <c r="N693">
        <v>4</v>
      </c>
      <c r="O693">
        <v>4</v>
      </c>
      <c r="P693">
        <v>4</v>
      </c>
      <c r="Q693">
        <v>4</v>
      </c>
      <c r="R693">
        <v>4</v>
      </c>
      <c r="S693">
        <v>4</v>
      </c>
      <c r="T693">
        <v>4</v>
      </c>
      <c r="U693">
        <v>4</v>
      </c>
    </row>
    <row r="694" spans="1:21" x14ac:dyDescent="0.25">
      <c r="A694" t="s">
        <v>476</v>
      </c>
      <c r="B694" t="s">
        <v>33</v>
      </c>
      <c r="C694" t="s">
        <v>529</v>
      </c>
      <c r="D694">
        <v>3</v>
      </c>
      <c r="E694">
        <v>3</v>
      </c>
      <c r="F694">
        <v>3</v>
      </c>
      <c r="G694">
        <v>3</v>
      </c>
      <c r="H694">
        <v>3</v>
      </c>
      <c r="I694">
        <v>3</v>
      </c>
      <c r="J694">
        <v>3</v>
      </c>
      <c r="K694">
        <v>3</v>
      </c>
      <c r="L694">
        <v>3</v>
      </c>
      <c r="M694">
        <v>3</v>
      </c>
      <c r="N694">
        <v>3</v>
      </c>
      <c r="O694">
        <v>3</v>
      </c>
      <c r="P694">
        <v>3</v>
      </c>
      <c r="Q694">
        <v>3</v>
      </c>
      <c r="R694">
        <v>3</v>
      </c>
      <c r="S694">
        <v>3</v>
      </c>
      <c r="T694">
        <v>3</v>
      </c>
      <c r="U694">
        <v>3</v>
      </c>
    </row>
    <row r="695" spans="1:21" x14ac:dyDescent="0.25">
      <c r="A695" t="s">
        <v>477</v>
      </c>
      <c r="B695" t="s">
        <v>48</v>
      </c>
      <c r="C695" t="s">
        <v>530</v>
      </c>
      <c r="D695">
        <v>5</v>
      </c>
      <c r="E695">
        <v>5</v>
      </c>
      <c r="F695">
        <v>5</v>
      </c>
      <c r="G695">
        <v>5</v>
      </c>
      <c r="H695">
        <v>5</v>
      </c>
      <c r="I695">
        <v>5</v>
      </c>
      <c r="J695">
        <v>5</v>
      </c>
      <c r="K695">
        <v>5</v>
      </c>
      <c r="L695">
        <v>5</v>
      </c>
      <c r="M695">
        <v>4</v>
      </c>
      <c r="N695">
        <v>4</v>
      </c>
      <c r="O695">
        <v>4</v>
      </c>
      <c r="P695">
        <v>4</v>
      </c>
      <c r="Q695">
        <v>4</v>
      </c>
      <c r="R695">
        <v>4</v>
      </c>
      <c r="S695">
        <v>4</v>
      </c>
      <c r="T695">
        <v>4</v>
      </c>
      <c r="U695">
        <v>4</v>
      </c>
    </row>
    <row r="696" spans="1:21" x14ac:dyDescent="0.25">
      <c r="A696" t="s">
        <v>478</v>
      </c>
      <c r="B696" t="s">
        <v>57</v>
      </c>
      <c r="C696" t="s">
        <v>527</v>
      </c>
      <c r="D696">
        <v>5</v>
      </c>
      <c r="E696">
        <v>5</v>
      </c>
      <c r="F696">
        <v>5</v>
      </c>
      <c r="G696">
        <v>5</v>
      </c>
      <c r="H696">
        <v>5</v>
      </c>
      <c r="I696">
        <v>5</v>
      </c>
      <c r="J696">
        <v>5</v>
      </c>
      <c r="K696">
        <v>5</v>
      </c>
      <c r="L696">
        <v>5</v>
      </c>
      <c r="M696">
        <v>4</v>
      </c>
      <c r="N696">
        <v>4</v>
      </c>
      <c r="O696">
        <v>4</v>
      </c>
      <c r="P696">
        <v>4</v>
      </c>
      <c r="Q696">
        <v>4</v>
      </c>
      <c r="R696">
        <v>4</v>
      </c>
      <c r="S696">
        <v>4</v>
      </c>
      <c r="T696">
        <v>4</v>
      </c>
      <c r="U696">
        <v>4</v>
      </c>
    </row>
    <row r="697" spans="1:21" x14ac:dyDescent="0.25">
      <c r="A697" t="s">
        <v>480</v>
      </c>
      <c r="B697" t="s">
        <v>64</v>
      </c>
      <c r="C697" t="s">
        <v>546</v>
      </c>
      <c r="D697">
        <v>5</v>
      </c>
      <c r="E697">
        <v>5</v>
      </c>
      <c r="F697">
        <v>5</v>
      </c>
      <c r="G697">
        <v>5</v>
      </c>
      <c r="H697">
        <v>5</v>
      </c>
      <c r="I697">
        <v>5</v>
      </c>
      <c r="J697">
        <v>5</v>
      </c>
      <c r="K697">
        <v>5</v>
      </c>
      <c r="L697">
        <v>5</v>
      </c>
      <c r="M697">
        <v>4</v>
      </c>
      <c r="N697">
        <v>4</v>
      </c>
      <c r="O697">
        <v>4</v>
      </c>
      <c r="P697">
        <v>4</v>
      </c>
      <c r="Q697">
        <v>4</v>
      </c>
      <c r="R697">
        <v>4</v>
      </c>
      <c r="S697">
        <v>4</v>
      </c>
      <c r="T697">
        <v>4</v>
      </c>
      <c r="U697">
        <v>4</v>
      </c>
    </row>
    <row r="698" spans="1:21" x14ac:dyDescent="0.25">
      <c r="A698" t="s">
        <v>481</v>
      </c>
      <c r="B698" t="s">
        <v>73</v>
      </c>
      <c r="C698" t="s">
        <v>539</v>
      </c>
      <c r="D698">
        <v>4</v>
      </c>
      <c r="E698">
        <v>4</v>
      </c>
      <c r="F698">
        <v>4</v>
      </c>
      <c r="G698">
        <v>4</v>
      </c>
      <c r="H698">
        <v>4</v>
      </c>
      <c r="I698">
        <v>4</v>
      </c>
      <c r="J698">
        <v>4</v>
      </c>
      <c r="K698">
        <v>4</v>
      </c>
      <c r="L698">
        <v>4</v>
      </c>
      <c r="M698">
        <v>4</v>
      </c>
      <c r="N698">
        <v>4</v>
      </c>
      <c r="O698">
        <v>4</v>
      </c>
      <c r="P698">
        <v>4</v>
      </c>
      <c r="Q698">
        <v>4</v>
      </c>
      <c r="R698">
        <v>4</v>
      </c>
      <c r="S698">
        <v>4</v>
      </c>
      <c r="T698">
        <v>4</v>
      </c>
      <c r="U698">
        <v>4</v>
      </c>
    </row>
    <row r="699" spans="1:21" x14ac:dyDescent="0.25">
      <c r="A699" t="s">
        <v>482</v>
      </c>
      <c r="B699" t="s">
        <v>79</v>
      </c>
      <c r="C699" t="s">
        <v>535</v>
      </c>
      <c r="D699">
        <v>4</v>
      </c>
      <c r="E699">
        <v>4</v>
      </c>
      <c r="F699">
        <v>4</v>
      </c>
      <c r="G699">
        <v>4</v>
      </c>
      <c r="H699">
        <v>4</v>
      </c>
      <c r="I699">
        <v>4</v>
      </c>
      <c r="J699">
        <v>4</v>
      </c>
      <c r="K699">
        <v>4</v>
      </c>
      <c r="L699">
        <v>4</v>
      </c>
      <c r="M699">
        <v>4</v>
      </c>
      <c r="N699">
        <v>4</v>
      </c>
      <c r="O699">
        <v>4</v>
      </c>
      <c r="P699">
        <v>4</v>
      </c>
      <c r="Q699">
        <v>4</v>
      </c>
      <c r="R699">
        <v>4</v>
      </c>
      <c r="S699">
        <v>4</v>
      </c>
      <c r="T699">
        <v>4</v>
      </c>
      <c r="U699">
        <v>4</v>
      </c>
    </row>
    <row r="700" spans="1:21" x14ac:dyDescent="0.25">
      <c r="A700" t="s">
        <v>485</v>
      </c>
      <c r="B700" t="s">
        <v>192</v>
      </c>
      <c r="C700" t="s">
        <v>544</v>
      </c>
      <c r="D700">
        <v>5</v>
      </c>
      <c r="E700">
        <v>5</v>
      </c>
      <c r="F700">
        <v>5</v>
      </c>
      <c r="G700">
        <v>5</v>
      </c>
      <c r="H700">
        <v>5</v>
      </c>
      <c r="I700">
        <v>5</v>
      </c>
      <c r="J700">
        <v>5</v>
      </c>
      <c r="K700">
        <v>5</v>
      </c>
      <c r="L700">
        <v>5</v>
      </c>
      <c r="M700">
        <v>4</v>
      </c>
      <c r="N700">
        <v>4</v>
      </c>
      <c r="O700">
        <v>4</v>
      </c>
      <c r="P700">
        <v>4</v>
      </c>
      <c r="Q700">
        <v>4</v>
      </c>
      <c r="R700">
        <v>4</v>
      </c>
      <c r="S700">
        <v>4</v>
      </c>
      <c r="T700">
        <v>4</v>
      </c>
      <c r="U700">
        <v>4</v>
      </c>
    </row>
    <row r="701" spans="1:21" x14ac:dyDescent="0.25">
      <c r="A701" t="s">
        <v>486</v>
      </c>
      <c r="B701" t="s">
        <v>82</v>
      </c>
      <c r="C701" t="s">
        <v>557</v>
      </c>
      <c r="D701">
        <v>4</v>
      </c>
      <c r="E701">
        <v>4</v>
      </c>
      <c r="F701">
        <v>4</v>
      </c>
      <c r="G701">
        <v>4</v>
      </c>
      <c r="H701">
        <v>4</v>
      </c>
      <c r="I701">
        <v>4</v>
      </c>
      <c r="J701">
        <v>4</v>
      </c>
      <c r="K701">
        <v>4</v>
      </c>
      <c r="L701">
        <v>4</v>
      </c>
      <c r="M701">
        <v>3</v>
      </c>
      <c r="N701">
        <v>3</v>
      </c>
      <c r="O701">
        <v>3</v>
      </c>
      <c r="P701">
        <v>3</v>
      </c>
      <c r="Q701">
        <v>3</v>
      </c>
      <c r="R701">
        <v>3</v>
      </c>
      <c r="S701">
        <v>3</v>
      </c>
      <c r="T701">
        <v>3</v>
      </c>
      <c r="U701">
        <v>3</v>
      </c>
    </row>
    <row r="702" spans="1:21" x14ac:dyDescent="0.25">
      <c r="A702" t="s">
        <v>487</v>
      </c>
      <c r="B702" t="s">
        <v>84</v>
      </c>
      <c r="C702" t="s">
        <v>556</v>
      </c>
      <c r="D702">
        <v>5</v>
      </c>
      <c r="E702">
        <v>5</v>
      </c>
      <c r="F702">
        <v>5</v>
      </c>
      <c r="G702">
        <v>5</v>
      </c>
      <c r="H702">
        <v>5</v>
      </c>
      <c r="I702">
        <v>5</v>
      </c>
      <c r="J702">
        <v>5</v>
      </c>
      <c r="K702">
        <v>5</v>
      </c>
      <c r="L702">
        <v>5</v>
      </c>
      <c r="M702">
        <v>4</v>
      </c>
      <c r="N702">
        <v>4</v>
      </c>
      <c r="O702">
        <v>4</v>
      </c>
      <c r="P702">
        <v>4</v>
      </c>
      <c r="Q702">
        <v>4</v>
      </c>
      <c r="R702">
        <v>4</v>
      </c>
      <c r="S702">
        <v>4</v>
      </c>
      <c r="T702">
        <v>4</v>
      </c>
      <c r="U702">
        <v>4</v>
      </c>
    </row>
    <row r="703" spans="1:21" x14ac:dyDescent="0.25">
      <c r="A703" t="s">
        <v>488</v>
      </c>
      <c r="B703" t="s">
        <v>201</v>
      </c>
      <c r="C703" t="s">
        <v>533</v>
      </c>
      <c r="D703">
        <v>5</v>
      </c>
      <c r="E703">
        <v>5</v>
      </c>
      <c r="F703">
        <v>5</v>
      </c>
      <c r="G703">
        <v>5</v>
      </c>
      <c r="H703">
        <v>5</v>
      </c>
      <c r="I703">
        <v>5</v>
      </c>
      <c r="J703">
        <v>5</v>
      </c>
      <c r="K703">
        <v>5</v>
      </c>
      <c r="L703">
        <v>5</v>
      </c>
      <c r="M703">
        <v>4</v>
      </c>
      <c r="N703">
        <v>4</v>
      </c>
      <c r="O703">
        <v>4</v>
      </c>
      <c r="P703">
        <v>4</v>
      </c>
      <c r="Q703">
        <v>4</v>
      </c>
      <c r="R703">
        <v>4</v>
      </c>
      <c r="S703">
        <v>4</v>
      </c>
      <c r="T703">
        <v>4</v>
      </c>
      <c r="U703">
        <v>4</v>
      </c>
    </row>
    <row r="704" spans="1:21" x14ac:dyDescent="0.25">
      <c r="A704" t="s">
        <v>489</v>
      </c>
      <c r="B704" t="s">
        <v>203</v>
      </c>
      <c r="C704" t="s">
        <v>558</v>
      </c>
      <c r="D704">
        <v>5</v>
      </c>
      <c r="E704">
        <v>5</v>
      </c>
      <c r="F704">
        <v>5</v>
      </c>
      <c r="G704">
        <v>5</v>
      </c>
      <c r="H704">
        <v>5</v>
      </c>
      <c r="I704">
        <v>5</v>
      </c>
      <c r="J704">
        <v>5</v>
      </c>
      <c r="K704">
        <v>5</v>
      </c>
      <c r="L704">
        <v>5</v>
      </c>
      <c r="M704">
        <v>4</v>
      </c>
      <c r="N704">
        <v>4</v>
      </c>
      <c r="O704">
        <v>4</v>
      </c>
      <c r="P704">
        <v>4</v>
      </c>
      <c r="Q704">
        <v>4</v>
      </c>
      <c r="R704">
        <v>4</v>
      </c>
      <c r="S704">
        <v>4</v>
      </c>
      <c r="T704">
        <v>4</v>
      </c>
      <c r="U704">
        <v>4</v>
      </c>
    </row>
    <row r="705" spans="1:21" x14ac:dyDescent="0.25">
      <c r="A705" t="s">
        <v>490</v>
      </c>
      <c r="B705" t="s">
        <v>92</v>
      </c>
      <c r="C705" t="s">
        <v>541</v>
      </c>
      <c r="D705">
        <v>5</v>
      </c>
      <c r="E705">
        <v>5</v>
      </c>
      <c r="F705">
        <v>5</v>
      </c>
      <c r="G705">
        <v>5</v>
      </c>
      <c r="H705">
        <v>5</v>
      </c>
      <c r="I705">
        <v>5</v>
      </c>
      <c r="J705">
        <v>5</v>
      </c>
      <c r="K705">
        <v>5</v>
      </c>
      <c r="L705">
        <v>5</v>
      </c>
      <c r="M705">
        <v>4</v>
      </c>
      <c r="N705">
        <v>4</v>
      </c>
      <c r="O705">
        <v>4</v>
      </c>
      <c r="P705">
        <v>4</v>
      </c>
      <c r="Q705">
        <v>4</v>
      </c>
      <c r="R705">
        <v>4</v>
      </c>
      <c r="S705">
        <v>4</v>
      </c>
      <c r="T705">
        <v>4</v>
      </c>
      <c r="U705">
        <v>4</v>
      </c>
    </row>
    <row r="706" spans="1:21" x14ac:dyDescent="0.25">
      <c r="A706" t="s">
        <v>492</v>
      </c>
      <c r="B706" t="s">
        <v>96</v>
      </c>
      <c r="C706" t="s">
        <v>537</v>
      </c>
      <c r="D706">
        <v>5</v>
      </c>
      <c r="E706">
        <v>5</v>
      </c>
      <c r="F706">
        <v>5</v>
      </c>
      <c r="G706">
        <v>5</v>
      </c>
      <c r="H706">
        <v>5</v>
      </c>
      <c r="I706">
        <v>5</v>
      </c>
      <c r="J706">
        <v>5</v>
      </c>
      <c r="K706">
        <v>5</v>
      </c>
      <c r="L706">
        <v>5</v>
      </c>
      <c r="M706">
        <v>4</v>
      </c>
      <c r="N706">
        <v>4</v>
      </c>
      <c r="O706">
        <v>4</v>
      </c>
      <c r="P706">
        <v>4</v>
      </c>
      <c r="Q706">
        <v>4</v>
      </c>
      <c r="R706">
        <v>4</v>
      </c>
      <c r="S706">
        <v>4</v>
      </c>
      <c r="T706">
        <v>4</v>
      </c>
      <c r="U706">
        <v>4</v>
      </c>
    </row>
    <row r="707" spans="1:21" x14ac:dyDescent="0.25">
      <c r="A707" t="s">
        <v>493</v>
      </c>
      <c r="B707" t="s">
        <v>111</v>
      </c>
      <c r="C707" t="s">
        <v>531</v>
      </c>
      <c r="D707">
        <v>4</v>
      </c>
      <c r="E707">
        <v>4</v>
      </c>
      <c r="F707">
        <v>4</v>
      </c>
      <c r="G707">
        <v>4</v>
      </c>
      <c r="H707">
        <v>4</v>
      </c>
      <c r="I707">
        <v>4</v>
      </c>
      <c r="J707">
        <v>4</v>
      </c>
      <c r="K707">
        <v>4</v>
      </c>
      <c r="L707">
        <v>4</v>
      </c>
      <c r="M707">
        <v>3</v>
      </c>
      <c r="N707">
        <v>3</v>
      </c>
      <c r="O707">
        <v>3</v>
      </c>
      <c r="P707">
        <v>3</v>
      </c>
      <c r="Q707">
        <v>3</v>
      </c>
      <c r="R707">
        <v>3</v>
      </c>
      <c r="S707">
        <v>3</v>
      </c>
      <c r="T707">
        <v>3</v>
      </c>
      <c r="U707">
        <v>3</v>
      </c>
    </row>
    <row r="708" spans="1:21" x14ac:dyDescent="0.25">
      <c r="A708" t="s">
        <v>494</v>
      </c>
      <c r="B708" t="s">
        <v>114</v>
      </c>
      <c r="C708" t="s">
        <v>543</v>
      </c>
      <c r="D708">
        <v>4</v>
      </c>
      <c r="E708">
        <v>4</v>
      </c>
      <c r="F708">
        <v>4</v>
      </c>
      <c r="G708">
        <v>4</v>
      </c>
      <c r="H708">
        <v>4</v>
      </c>
      <c r="I708">
        <v>4</v>
      </c>
      <c r="J708">
        <v>4</v>
      </c>
      <c r="K708">
        <v>4</v>
      </c>
      <c r="L708">
        <v>4</v>
      </c>
      <c r="M708">
        <v>3</v>
      </c>
      <c r="N708">
        <v>3</v>
      </c>
      <c r="O708">
        <v>3</v>
      </c>
      <c r="P708">
        <v>3</v>
      </c>
      <c r="Q708">
        <v>3</v>
      </c>
      <c r="R708">
        <v>3</v>
      </c>
      <c r="S708">
        <v>3</v>
      </c>
      <c r="T708">
        <v>3</v>
      </c>
      <c r="U708">
        <v>3</v>
      </c>
    </row>
    <row r="709" spans="1:21" x14ac:dyDescent="0.25">
      <c r="A709" t="s">
        <v>495</v>
      </c>
      <c r="B709" t="s">
        <v>122</v>
      </c>
      <c r="C709" t="s">
        <v>545</v>
      </c>
      <c r="D709">
        <v>5</v>
      </c>
      <c r="E709">
        <v>5</v>
      </c>
      <c r="F709">
        <v>5</v>
      </c>
      <c r="G709">
        <v>5</v>
      </c>
      <c r="H709">
        <v>5</v>
      </c>
      <c r="I709">
        <v>5</v>
      </c>
      <c r="J709">
        <v>5</v>
      </c>
      <c r="K709">
        <v>5</v>
      </c>
      <c r="L709">
        <v>5</v>
      </c>
      <c r="M709">
        <v>4</v>
      </c>
      <c r="N709">
        <v>4</v>
      </c>
      <c r="O709">
        <v>4</v>
      </c>
      <c r="P709">
        <v>4</v>
      </c>
      <c r="Q709">
        <v>4</v>
      </c>
      <c r="R709">
        <v>4</v>
      </c>
      <c r="S709">
        <v>4</v>
      </c>
      <c r="T709">
        <v>4</v>
      </c>
      <c r="U709">
        <v>4</v>
      </c>
    </row>
    <row r="710" spans="1:21" x14ac:dyDescent="0.25">
      <c r="A710" t="s">
        <v>496</v>
      </c>
      <c r="B710" t="s">
        <v>126</v>
      </c>
      <c r="C710" t="s">
        <v>554</v>
      </c>
      <c r="D710">
        <v>5</v>
      </c>
      <c r="E710">
        <v>5</v>
      </c>
      <c r="F710">
        <v>5</v>
      </c>
      <c r="G710">
        <v>5</v>
      </c>
      <c r="H710">
        <v>5</v>
      </c>
      <c r="I710">
        <v>5</v>
      </c>
      <c r="J710">
        <v>5</v>
      </c>
      <c r="K710">
        <v>5</v>
      </c>
      <c r="L710">
        <v>5</v>
      </c>
      <c r="M710">
        <v>4</v>
      </c>
      <c r="N710">
        <v>4</v>
      </c>
      <c r="O710">
        <v>4</v>
      </c>
      <c r="P710">
        <v>4</v>
      </c>
      <c r="Q710">
        <v>4</v>
      </c>
      <c r="R710">
        <v>4</v>
      </c>
      <c r="S710">
        <v>4</v>
      </c>
      <c r="T710">
        <v>4</v>
      </c>
      <c r="U710">
        <v>4</v>
      </c>
    </row>
    <row r="711" spans="1:21" x14ac:dyDescent="0.25">
      <c r="A711" t="s">
        <v>497</v>
      </c>
      <c r="B711" t="s">
        <v>132</v>
      </c>
      <c r="C711" t="s">
        <v>553</v>
      </c>
      <c r="D711">
        <v>4</v>
      </c>
      <c r="E711">
        <v>4</v>
      </c>
      <c r="F711">
        <v>4</v>
      </c>
      <c r="G711">
        <v>4</v>
      </c>
      <c r="H711">
        <v>4</v>
      </c>
      <c r="I711">
        <v>4</v>
      </c>
      <c r="J711">
        <v>4</v>
      </c>
      <c r="K711">
        <v>4</v>
      </c>
      <c r="L711">
        <v>4</v>
      </c>
      <c r="M711">
        <v>4</v>
      </c>
      <c r="N711">
        <v>4</v>
      </c>
      <c r="O711">
        <v>4</v>
      </c>
      <c r="P711">
        <v>4</v>
      </c>
      <c r="Q711">
        <v>4</v>
      </c>
      <c r="R711">
        <v>4</v>
      </c>
      <c r="S711">
        <v>4</v>
      </c>
      <c r="T711">
        <v>4</v>
      </c>
      <c r="U711">
        <v>4</v>
      </c>
    </row>
    <row r="712" spans="1:21" x14ac:dyDescent="0.25">
      <c r="A712" t="s">
        <v>499</v>
      </c>
      <c r="B712" t="s">
        <v>135</v>
      </c>
      <c r="C712" t="s">
        <v>536</v>
      </c>
      <c r="D712">
        <v>5</v>
      </c>
      <c r="E712">
        <v>5</v>
      </c>
      <c r="F712">
        <v>5</v>
      </c>
      <c r="G712">
        <v>5</v>
      </c>
      <c r="H712">
        <v>5</v>
      </c>
      <c r="I712">
        <v>5</v>
      </c>
      <c r="J712">
        <v>5</v>
      </c>
      <c r="K712">
        <v>5</v>
      </c>
      <c r="L712">
        <v>5</v>
      </c>
      <c r="M712">
        <v>4</v>
      </c>
      <c r="N712">
        <v>4</v>
      </c>
      <c r="O712">
        <v>4</v>
      </c>
      <c r="P712">
        <v>4</v>
      </c>
      <c r="Q712">
        <v>4</v>
      </c>
      <c r="R712">
        <v>4</v>
      </c>
      <c r="S712">
        <v>4</v>
      </c>
      <c r="T712">
        <v>4</v>
      </c>
      <c r="U712">
        <v>4</v>
      </c>
    </row>
    <row r="713" spans="1:21" x14ac:dyDescent="0.25">
      <c r="A713" t="s">
        <v>500</v>
      </c>
      <c r="B713" t="s">
        <v>143</v>
      </c>
      <c r="C713" t="s">
        <v>540</v>
      </c>
      <c r="D713">
        <v>5</v>
      </c>
      <c r="E713">
        <v>5</v>
      </c>
      <c r="F713">
        <v>5</v>
      </c>
      <c r="G713">
        <v>5</v>
      </c>
      <c r="H713">
        <v>5</v>
      </c>
      <c r="I713">
        <v>5</v>
      </c>
      <c r="J713">
        <v>5</v>
      </c>
      <c r="K713">
        <v>5</v>
      </c>
      <c r="L713">
        <v>5</v>
      </c>
      <c r="M713">
        <v>4</v>
      </c>
      <c r="N713">
        <v>4</v>
      </c>
      <c r="O713">
        <v>4</v>
      </c>
      <c r="P713">
        <v>4</v>
      </c>
      <c r="Q713">
        <v>4</v>
      </c>
      <c r="R713">
        <v>4</v>
      </c>
      <c r="S713">
        <v>4</v>
      </c>
      <c r="T713">
        <v>4</v>
      </c>
      <c r="U713">
        <v>4</v>
      </c>
    </row>
    <row r="714" spans="1:21" x14ac:dyDescent="0.25">
      <c r="A714" t="s">
        <v>502</v>
      </c>
      <c r="B714" t="s">
        <v>146</v>
      </c>
      <c r="C714" t="s">
        <v>552</v>
      </c>
      <c r="D714">
        <v>5</v>
      </c>
      <c r="E714">
        <v>5</v>
      </c>
      <c r="F714">
        <v>5</v>
      </c>
      <c r="G714">
        <v>5</v>
      </c>
      <c r="H714">
        <v>5</v>
      </c>
      <c r="I714">
        <v>5</v>
      </c>
      <c r="J714">
        <v>5</v>
      </c>
      <c r="K714">
        <v>5</v>
      </c>
      <c r="L714">
        <v>5</v>
      </c>
      <c r="M714">
        <v>4</v>
      </c>
      <c r="N714">
        <v>4</v>
      </c>
      <c r="O714">
        <v>4</v>
      </c>
      <c r="P714">
        <v>4</v>
      </c>
      <c r="Q714">
        <v>4</v>
      </c>
      <c r="R714">
        <v>4</v>
      </c>
      <c r="S714">
        <v>4</v>
      </c>
      <c r="T714">
        <v>4</v>
      </c>
      <c r="U714">
        <v>4</v>
      </c>
    </row>
    <row r="715" spans="1:21" x14ac:dyDescent="0.25">
      <c r="A715" t="s">
        <v>504</v>
      </c>
      <c r="B715" t="s">
        <v>150</v>
      </c>
      <c r="C715" t="s">
        <v>549</v>
      </c>
      <c r="D715">
        <v>5</v>
      </c>
      <c r="E715">
        <v>5</v>
      </c>
      <c r="F715">
        <v>5</v>
      </c>
      <c r="G715">
        <v>5</v>
      </c>
      <c r="H715">
        <v>5</v>
      </c>
      <c r="I715">
        <v>5</v>
      </c>
      <c r="J715">
        <v>5</v>
      </c>
      <c r="K715">
        <v>5</v>
      </c>
      <c r="L715">
        <v>5</v>
      </c>
      <c r="M715">
        <v>4</v>
      </c>
      <c r="N715">
        <v>4</v>
      </c>
      <c r="O715">
        <v>4</v>
      </c>
      <c r="P715">
        <v>4</v>
      </c>
      <c r="Q715">
        <v>4</v>
      </c>
      <c r="R715">
        <v>4</v>
      </c>
      <c r="S715">
        <v>4</v>
      </c>
      <c r="T715">
        <v>4</v>
      </c>
      <c r="U715">
        <v>4</v>
      </c>
    </row>
    <row r="716" spans="1:21" x14ac:dyDescent="0.25">
      <c r="A716" t="s">
        <v>505</v>
      </c>
      <c r="B716" t="s">
        <v>239</v>
      </c>
      <c r="C716" t="s">
        <v>538</v>
      </c>
      <c r="D716">
        <v>4</v>
      </c>
      <c r="E716">
        <v>4</v>
      </c>
      <c r="F716">
        <v>4</v>
      </c>
      <c r="G716">
        <v>4</v>
      </c>
      <c r="H716">
        <v>4</v>
      </c>
      <c r="I716">
        <v>4</v>
      </c>
      <c r="J716">
        <v>4</v>
      </c>
      <c r="K716">
        <v>4</v>
      </c>
      <c r="L716">
        <v>4</v>
      </c>
      <c r="M716">
        <v>3</v>
      </c>
      <c r="N716">
        <v>3</v>
      </c>
      <c r="O716">
        <v>3</v>
      </c>
      <c r="P716">
        <v>3</v>
      </c>
      <c r="Q716">
        <v>3</v>
      </c>
      <c r="R716">
        <v>3</v>
      </c>
      <c r="S716">
        <v>3</v>
      </c>
      <c r="T716">
        <v>3</v>
      </c>
      <c r="U716">
        <v>3</v>
      </c>
    </row>
    <row r="717" spans="1:21" x14ac:dyDescent="0.25">
      <c r="A717" t="s">
        <v>506</v>
      </c>
      <c r="B717" t="s">
        <v>297</v>
      </c>
      <c r="C717" t="s">
        <v>542</v>
      </c>
      <c r="D717">
        <v>4</v>
      </c>
      <c r="E717">
        <v>4</v>
      </c>
      <c r="F717">
        <v>4</v>
      </c>
      <c r="G717">
        <v>4</v>
      </c>
      <c r="H717">
        <v>4</v>
      </c>
      <c r="I717">
        <v>4</v>
      </c>
      <c r="J717">
        <v>4</v>
      </c>
      <c r="K717">
        <v>4</v>
      </c>
      <c r="L717">
        <v>4</v>
      </c>
      <c r="M717">
        <v>4</v>
      </c>
      <c r="N717">
        <v>4</v>
      </c>
      <c r="O717">
        <v>4</v>
      </c>
      <c r="P717">
        <v>4</v>
      </c>
      <c r="Q717">
        <v>4</v>
      </c>
      <c r="R717">
        <v>4</v>
      </c>
      <c r="S717">
        <v>4</v>
      </c>
      <c r="T717">
        <v>4</v>
      </c>
      <c r="U717">
        <v>4</v>
      </c>
    </row>
    <row r="718" spans="1:21" x14ac:dyDescent="0.25">
      <c r="A718" t="s">
        <v>507</v>
      </c>
      <c r="B718" t="s">
        <v>299</v>
      </c>
      <c r="C718" t="s">
        <v>548</v>
      </c>
      <c r="D718">
        <v>5</v>
      </c>
      <c r="E718">
        <v>5</v>
      </c>
      <c r="F718">
        <v>5</v>
      </c>
      <c r="G718">
        <v>5</v>
      </c>
      <c r="H718">
        <v>5</v>
      </c>
      <c r="I718">
        <v>5</v>
      </c>
      <c r="J718">
        <v>5</v>
      </c>
      <c r="K718">
        <v>5</v>
      </c>
      <c r="L718">
        <v>5</v>
      </c>
      <c r="M718">
        <v>4</v>
      </c>
      <c r="N718">
        <v>4</v>
      </c>
      <c r="O718">
        <v>4</v>
      </c>
      <c r="P718">
        <v>4</v>
      </c>
      <c r="Q718">
        <v>4</v>
      </c>
      <c r="R718">
        <v>4</v>
      </c>
      <c r="S718">
        <v>4</v>
      </c>
      <c r="T718">
        <v>4</v>
      </c>
      <c r="U718">
        <v>4</v>
      </c>
    </row>
    <row r="719" spans="1:21" x14ac:dyDescent="0.25">
      <c r="A719" t="s">
        <v>509</v>
      </c>
      <c r="B719" t="s">
        <v>250</v>
      </c>
      <c r="C719" t="s">
        <v>547</v>
      </c>
      <c r="D719">
        <v>4</v>
      </c>
      <c r="E719">
        <v>4</v>
      </c>
      <c r="F719">
        <v>4</v>
      </c>
      <c r="G719">
        <v>4</v>
      </c>
      <c r="H719">
        <v>4</v>
      </c>
      <c r="I719">
        <v>4</v>
      </c>
      <c r="J719">
        <v>4</v>
      </c>
      <c r="K719">
        <v>4</v>
      </c>
      <c r="L719">
        <v>4</v>
      </c>
      <c r="M719">
        <v>4</v>
      </c>
      <c r="N719">
        <v>4</v>
      </c>
      <c r="O719">
        <v>4</v>
      </c>
      <c r="P719">
        <v>4</v>
      </c>
      <c r="Q719">
        <v>4</v>
      </c>
      <c r="R719">
        <v>4</v>
      </c>
      <c r="S719">
        <v>4</v>
      </c>
      <c r="T719">
        <v>4</v>
      </c>
      <c r="U719">
        <v>4</v>
      </c>
    </row>
    <row r="720" spans="1:21" x14ac:dyDescent="0.25">
      <c r="A720" t="s">
        <v>511</v>
      </c>
      <c r="B720" t="s">
        <v>335</v>
      </c>
      <c r="C720" t="s">
        <v>524</v>
      </c>
      <c r="D720">
        <v>5</v>
      </c>
      <c r="E720">
        <v>5</v>
      </c>
      <c r="F720">
        <v>5</v>
      </c>
      <c r="G720">
        <v>5</v>
      </c>
      <c r="H720">
        <v>5</v>
      </c>
      <c r="I720">
        <v>5</v>
      </c>
      <c r="J720">
        <v>5</v>
      </c>
      <c r="K720">
        <v>5</v>
      </c>
      <c r="L720">
        <v>5</v>
      </c>
      <c r="M720">
        <v>4</v>
      </c>
      <c r="N720">
        <v>4</v>
      </c>
      <c r="O720">
        <v>4</v>
      </c>
      <c r="P720">
        <v>4</v>
      </c>
      <c r="Q720">
        <v>4</v>
      </c>
      <c r="R720">
        <v>4</v>
      </c>
      <c r="S720">
        <v>4</v>
      </c>
      <c r="T720">
        <v>4</v>
      </c>
      <c r="U720">
        <v>4</v>
      </c>
    </row>
    <row r="721" spans="1:21" x14ac:dyDescent="0.25">
      <c r="A721" t="s">
        <v>512</v>
      </c>
      <c r="B721" t="s">
        <v>373</v>
      </c>
      <c r="C721" t="s">
        <v>551</v>
      </c>
      <c r="D721">
        <v>5</v>
      </c>
      <c r="E721">
        <v>5</v>
      </c>
      <c r="F721">
        <v>5</v>
      </c>
      <c r="G721">
        <v>5</v>
      </c>
      <c r="H721">
        <v>5</v>
      </c>
      <c r="I721">
        <v>5</v>
      </c>
      <c r="J721">
        <v>5</v>
      </c>
      <c r="K721">
        <v>5</v>
      </c>
      <c r="L721">
        <v>5</v>
      </c>
      <c r="M721">
        <v>4</v>
      </c>
      <c r="N721">
        <v>4</v>
      </c>
      <c r="O721">
        <v>4</v>
      </c>
      <c r="P721">
        <v>4</v>
      </c>
      <c r="Q721">
        <v>4</v>
      </c>
      <c r="R721">
        <v>4</v>
      </c>
      <c r="S721">
        <v>4</v>
      </c>
      <c r="T721">
        <v>4</v>
      </c>
      <c r="U721">
        <v>4</v>
      </c>
    </row>
    <row r="722" spans="1:21" x14ac:dyDescent="0.25">
      <c r="A722" t="s">
        <v>513</v>
      </c>
      <c r="B722" t="s">
        <v>423</v>
      </c>
      <c r="C722" t="s">
        <v>550</v>
      </c>
      <c r="D722">
        <v>5</v>
      </c>
      <c r="E722">
        <v>5</v>
      </c>
      <c r="F722">
        <v>5</v>
      </c>
      <c r="G722">
        <v>5</v>
      </c>
      <c r="H722">
        <v>5</v>
      </c>
      <c r="I722">
        <v>5</v>
      </c>
      <c r="J722">
        <v>5</v>
      </c>
      <c r="K722">
        <v>5</v>
      </c>
      <c r="L722">
        <v>5</v>
      </c>
      <c r="M722">
        <v>3</v>
      </c>
      <c r="N722">
        <v>3</v>
      </c>
      <c r="O722">
        <v>3</v>
      </c>
      <c r="P722">
        <v>3</v>
      </c>
      <c r="Q722">
        <v>3</v>
      </c>
      <c r="R722">
        <v>3</v>
      </c>
      <c r="S722">
        <v>3</v>
      </c>
      <c r="T722">
        <v>3</v>
      </c>
      <c r="U722">
        <v>3</v>
      </c>
    </row>
    <row r="723" spans="1:21" x14ac:dyDescent="0.25">
      <c r="A723" t="s">
        <v>515</v>
      </c>
      <c r="B723" t="s">
        <v>461</v>
      </c>
      <c r="C723" t="s">
        <v>526</v>
      </c>
      <c r="D723">
        <v>4</v>
      </c>
      <c r="E723">
        <v>4</v>
      </c>
      <c r="F723">
        <v>4</v>
      </c>
      <c r="G723">
        <v>4</v>
      </c>
      <c r="H723">
        <v>4</v>
      </c>
      <c r="I723">
        <v>4</v>
      </c>
      <c r="J723">
        <v>4</v>
      </c>
      <c r="K723">
        <v>4</v>
      </c>
      <c r="L723">
        <v>4</v>
      </c>
      <c r="M723">
        <v>4</v>
      </c>
      <c r="N723">
        <v>4</v>
      </c>
      <c r="O723">
        <v>4</v>
      </c>
      <c r="P723">
        <v>4</v>
      </c>
      <c r="Q723">
        <v>4</v>
      </c>
      <c r="R723">
        <v>4</v>
      </c>
      <c r="S723">
        <v>4</v>
      </c>
      <c r="T723">
        <v>4</v>
      </c>
      <c r="U723">
        <v>4</v>
      </c>
    </row>
    <row r="724" spans="1:21" x14ac:dyDescent="0.25">
      <c r="A724" t="s">
        <v>516</v>
      </c>
      <c r="B724" t="s">
        <v>463</v>
      </c>
      <c r="C724" t="s">
        <v>555</v>
      </c>
      <c r="D724">
        <v>4</v>
      </c>
      <c r="E724">
        <v>4</v>
      </c>
      <c r="F724">
        <v>4</v>
      </c>
      <c r="G724">
        <v>4</v>
      </c>
      <c r="H724">
        <v>4</v>
      </c>
      <c r="I724">
        <v>4</v>
      </c>
      <c r="J724">
        <v>4</v>
      </c>
      <c r="K724">
        <v>4</v>
      </c>
      <c r="L724">
        <v>4</v>
      </c>
      <c r="M724">
        <v>4</v>
      </c>
      <c r="N724">
        <v>4</v>
      </c>
      <c r="O724">
        <v>4</v>
      </c>
      <c r="P724">
        <v>4</v>
      </c>
      <c r="Q724">
        <v>4</v>
      </c>
      <c r="R724">
        <v>4</v>
      </c>
      <c r="S724">
        <v>4</v>
      </c>
      <c r="T724">
        <v>4</v>
      </c>
      <c r="U724">
        <v>4</v>
      </c>
    </row>
    <row r="725" spans="1:21" x14ac:dyDescent="0.25">
      <c r="A725" t="s">
        <v>517</v>
      </c>
      <c r="B725" t="s">
        <v>465</v>
      </c>
      <c r="C725" t="s">
        <v>532</v>
      </c>
      <c r="D725">
        <v>3</v>
      </c>
      <c r="E725">
        <v>3</v>
      </c>
      <c r="F725">
        <v>3</v>
      </c>
      <c r="G725">
        <v>3</v>
      </c>
      <c r="H725">
        <v>3</v>
      </c>
      <c r="I725">
        <v>3</v>
      </c>
      <c r="J725">
        <v>3</v>
      </c>
      <c r="K725">
        <v>3</v>
      </c>
      <c r="L725">
        <v>3</v>
      </c>
      <c r="M725">
        <v>4</v>
      </c>
      <c r="N725">
        <v>4</v>
      </c>
      <c r="O725">
        <v>4</v>
      </c>
      <c r="P725">
        <v>4</v>
      </c>
      <c r="Q725">
        <v>4</v>
      </c>
      <c r="R725">
        <v>4</v>
      </c>
      <c r="S725">
        <v>4</v>
      </c>
      <c r="T725">
        <v>4</v>
      </c>
      <c r="U725">
        <v>4</v>
      </c>
    </row>
    <row r="726" spans="1:21" x14ac:dyDescent="0.25">
      <c r="A726" t="s">
        <v>518</v>
      </c>
      <c r="B726" t="s">
        <v>467</v>
      </c>
      <c r="C726" t="s">
        <v>534</v>
      </c>
      <c r="D726">
        <v>5</v>
      </c>
      <c r="E726">
        <v>5</v>
      </c>
      <c r="F726">
        <v>5</v>
      </c>
      <c r="G726">
        <v>5</v>
      </c>
      <c r="H726">
        <v>5</v>
      </c>
      <c r="I726">
        <v>5</v>
      </c>
      <c r="J726">
        <v>5</v>
      </c>
      <c r="K726">
        <v>5</v>
      </c>
      <c r="L726">
        <v>5</v>
      </c>
      <c r="M726">
        <v>3</v>
      </c>
      <c r="N726">
        <v>3</v>
      </c>
      <c r="O726">
        <v>3</v>
      </c>
      <c r="P726">
        <v>3</v>
      </c>
      <c r="Q726">
        <v>3</v>
      </c>
      <c r="R726">
        <v>3</v>
      </c>
      <c r="S726">
        <v>3</v>
      </c>
      <c r="T726">
        <v>3</v>
      </c>
      <c r="U726">
        <v>3</v>
      </c>
    </row>
    <row r="727" spans="1:21" x14ac:dyDescent="0.25">
      <c r="A727" t="s">
        <v>519</v>
      </c>
      <c r="B727" t="s">
        <v>469</v>
      </c>
      <c r="C727" t="s">
        <v>523</v>
      </c>
      <c r="D727">
        <v>5</v>
      </c>
      <c r="E727">
        <v>5</v>
      </c>
      <c r="F727">
        <v>5</v>
      </c>
      <c r="G727">
        <v>5</v>
      </c>
      <c r="H727">
        <v>5</v>
      </c>
      <c r="I727">
        <v>5</v>
      </c>
      <c r="J727">
        <v>5</v>
      </c>
      <c r="K727">
        <v>5</v>
      </c>
      <c r="L727">
        <v>5</v>
      </c>
      <c r="M727">
        <v>4</v>
      </c>
      <c r="N727">
        <v>4</v>
      </c>
      <c r="O727">
        <v>4</v>
      </c>
      <c r="P727">
        <v>4</v>
      </c>
      <c r="Q727">
        <v>4</v>
      </c>
      <c r="R727">
        <v>4</v>
      </c>
      <c r="S727">
        <v>4</v>
      </c>
      <c r="T727">
        <v>4</v>
      </c>
      <c r="U727">
        <v>4</v>
      </c>
    </row>
    <row r="728" spans="1:21" x14ac:dyDescent="0.25">
      <c r="A728" t="s">
        <v>561</v>
      </c>
      <c r="C728" t="s">
        <v>560</v>
      </c>
      <c r="D728">
        <f>SUMIF($A$490:$A$727,"2008*",D$490:D$727)</f>
        <v>151</v>
      </c>
      <c r="E728">
        <f t="shared" ref="E728:U728" si="12">SUMIF($A$490:$A$727,"2008*",E$490:E$727)</f>
        <v>151</v>
      </c>
      <c r="F728">
        <f t="shared" si="12"/>
        <v>151</v>
      </c>
      <c r="G728">
        <f t="shared" si="12"/>
        <v>151</v>
      </c>
      <c r="H728">
        <f t="shared" si="12"/>
        <v>151</v>
      </c>
      <c r="I728">
        <f t="shared" si="12"/>
        <v>151</v>
      </c>
      <c r="J728">
        <f t="shared" si="12"/>
        <v>151</v>
      </c>
      <c r="K728">
        <f t="shared" si="12"/>
        <v>151</v>
      </c>
      <c r="L728">
        <f t="shared" si="12"/>
        <v>151</v>
      </c>
      <c r="M728">
        <f t="shared" si="12"/>
        <v>155</v>
      </c>
      <c r="N728">
        <f t="shared" si="12"/>
        <v>155</v>
      </c>
      <c r="O728">
        <f t="shared" si="12"/>
        <v>155</v>
      </c>
      <c r="P728">
        <f t="shared" si="12"/>
        <v>155</v>
      </c>
      <c r="Q728">
        <f t="shared" si="12"/>
        <v>155</v>
      </c>
      <c r="R728">
        <f t="shared" si="12"/>
        <v>155</v>
      </c>
      <c r="S728">
        <f t="shared" si="12"/>
        <v>155</v>
      </c>
      <c r="T728">
        <f t="shared" si="12"/>
        <v>155</v>
      </c>
      <c r="U728">
        <f t="shared" si="12"/>
        <v>155</v>
      </c>
    </row>
    <row r="729" spans="1:21" x14ac:dyDescent="0.25">
      <c r="A729" t="s">
        <v>562</v>
      </c>
      <c r="C729" t="s">
        <v>560</v>
      </c>
      <c r="D729">
        <f>SUMIF($A$490:$A$727,"2009*",D$490:D$727)</f>
        <v>201</v>
      </c>
      <c r="E729">
        <f t="shared" ref="E729:U729" si="13">SUMIF($A$490:$A$727,"2009*",E$490:E$727)</f>
        <v>201</v>
      </c>
      <c r="F729">
        <f t="shared" si="13"/>
        <v>201</v>
      </c>
      <c r="G729">
        <f t="shared" si="13"/>
        <v>201</v>
      </c>
      <c r="H729">
        <f t="shared" si="13"/>
        <v>201</v>
      </c>
      <c r="I729">
        <f t="shared" si="13"/>
        <v>201</v>
      </c>
      <c r="J729">
        <f t="shared" si="13"/>
        <v>201</v>
      </c>
      <c r="K729">
        <f t="shared" si="13"/>
        <v>201</v>
      </c>
      <c r="L729">
        <f t="shared" si="13"/>
        <v>201</v>
      </c>
      <c r="M729">
        <f t="shared" si="13"/>
        <v>175</v>
      </c>
      <c r="N729">
        <f t="shared" si="13"/>
        <v>175</v>
      </c>
      <c r="O729">
        <f t="shared" si="13"/>
        <v>175</v>
      </c>
      <c r="P729">
        <f t="shared" si="13"/>
        <v>175</v>
      </c>
      <c r="Q729">
        <f t="shared" si="13"/>
        <v>175</v>
      </c>
      <c r="R729">
        <f t="shared" si="13"/>
        <v>175</v>
      </c>
      <c r="S729">
        <f t="shared" si="13"/>
        <v>175</v>
      </c>
      <c r="T729">
        <f t="shared" si="13"/>
        <v>175</v>
      </c>
      <c r="U729">
        <f t="shared" si="13"/>
        <v>175</v>
      </c>
    </row>
    <row r="730" spans="1:21" x14ac:dyDescent="0.25">
      <c r="A730" t="s">
        <v>563</v>
      </c>
      <c r="C730" t="s">
        <v>560</v>
      </c>
      <c r="D730">
        <f>SUMIF($A$490:$A$727,"2010*",D$490:D$727)</f>
        <v>227</v>
      </c>
      <c r="E730">
        <f t="shared" ref="E730:U730" si="14">SUMIF($A$490:$A$727,"2010*",E$490:E$727)</f>
        <v>227</v>
      </c>
      <c r="F730">
        <f t="shared" si="14"/>
        <v>227</v>
      </c>
      <c r="G730">
        <f t="shared" si="14"/>
        <v>227</v>
      </c>
      <c r="H730">
        <f t="shared" si="14"/>
        <v>227</v>
      </c>
      <c r="I730">
        <f t="shared" si="14"/>
        <v>227</v>
      </c>
      <c r="J730">
        <f t="shared" si="14"/>
        <v>227</v>
      </c>
      <c r="K730">
        <f t="shared" si="14"/>
        <v>227</v>
      </c>
      <c r="L730">
        <f t="shared" si="14"/>
        <v>227</v>
      </c>
      <c r="M730">
        <f t="shared" si="14"/>
        <v>224</v>
      </c>
      <c r="N730">
        <f t="shared" si="14"/>
        <v>224</v>
      </c>
      <c r="O730">
        <f t="shared" si="14"/>
        <v>224</v>
      </c>
      <c r="P730">
        <f t="shared" si="14"/>
        <v>224</v>
      </c>
      <c r="Q730">
        <f t="shared" si="14"/>
        <v>224</v>
      </c>
      <c r="R730">
        <f t="shared" si="14"/>
        <v>224</v>
      </c>
      <c r="S730">
        <f t="shared" si="14"/>
        <v>224</v>
      </c>
      <c r="T730">
        <f t="shared" si="14"/>
        <v>224</v>
      </c>
      <c r="U730">
        <f t="shared" si="14"/>
        <v>224</v>
      </c>
    </row>
    <row r="731" spans="1:21" x14ac:dyDescent="0.25">
      <c r="A731" t="s">
        <v>564</v>
      </c>
      <c r="C731" t="s">
        <v>560</v>
      </c>
      <c r="D731">
        <f>SUMIF($A$490:$A$727,"2011*",D$490:D$727)</f>
        <v>223</v>
      </c>
      <c r="E731">
        <f t="shared" ref="E731:U731" si="15">SUMIF($A$490:$A$727,"2011*",E$490:E$727)</f>
        <v>223</v>
      </c>
      <c r="F731">
        <f t="shared" si="15"/>
        <v>223</v>
      </c>
      <c r="G731">
        <f t="shared" si="15"/>
        <v>223</v>
      </c>
      <c r="H731">
        <f t="shared" si="15"/>
        <v>223</v>
      </c>
      <c r="I731">
        <f t="shared" si="15"/>
        <v>223</v>
      </c>
      <c r="J731">
        <f t="shared" si="15"/>
        <v>223</v>
      </c>
      <c r="K731">
        <f t="shared" si="15"/>
        <v>223</v>
      </c>
      <c r="L731">
        <f t="shared" si="15"/>
        <v>223</v>
      </c>
      <c r="M731">
        <f t="shared" si="15"/>
        <v>244</v>
      </c>
      <c r="N731">
        <f t="shared" si="15"/>
        <v>244</v>
      </c>
      <c r="O731">
        <f t="shared" si="15"/>
        <v>244</v>
      </c>
      <c r="P731">
        <f t="shared" si="15"/>
        <v>244</v>
      </c>
      <c r="Q731">
        <f t="shared" si="15"/>
        <v>244</v>
      </c>
      <c r="R731">
        <f t="shared" si="15"/>
        <v>244</v>
      </c>
      <c r="S731">
        <f t="shared" si="15"/>
        <v>244</v>
      </c>
      <c r="T731">
        <f t="shared" si="15"/>
        <v>244</v>
      </c>
      <c r="U731">
        <f t="shared" si="15"/>
        <v>244</v>
      </c>
    </row>
    <row r="732" spans="1:21" x14ac:dyDescent="0.25">
      <c r="A732" t="s">
        <v>565</v>
      </c>
      <c r="C732" t="s">
        <v>560</v>
      </c>
      <c r="D732">
        <f>SUMIF($A$490:$A$727,"2012*",D$490:D$727)</f>
        <v>196</v>
      </c>
      <c r="E732">
        <f t="shared" ref="E732:U732" si="16">SUMIF($A$490:$A$727,"2012*",E$490:E$727)</f>
        <v>196</v>
      </c>
      <c r="F732">
        <f t="shared" si="16"/>
        <v>196</v>
      </c>
      <c r="G732">
        <f t="shared" si="16"/>
        <v>196</v>
      </c>
      <c r="H732">
        <f t="shared" si="16"/>
        <v>196</v>
      </c>
      <c r="I732">
        <f t="shared" si="16"/>
        <v>196</v>
      </c>
      <c r="J732">
        <f t="shared" si="16"/>
        <v>196</v>
      </c>
      <c r="K732">
        <f t="shared" si="16"/>
        <v>196</v>
      </c>
      <c r="L732">
        <f t="shared" si="16"/>
        <v>196</v>
      </c>
      <c r="M732">
        <f t="shared" si="16"/>
        <v>260</v>
      </c>
      <c r="N732">
        <f t="shared" si="16"/>
        <v>260</v>
      </c>
      <c r="O732">
        <f t="shared" si="16"/>
        <v>260</v>
      </c>
      <c r="P732">
        <f t="shared" si="16"/>
        <v>260</v>
      </c>
      <c r="Q732">
        <f t="shared" si="16"/>
        <v>260</v>
      </c>
      <c r="R732">
        <f t="shared" si="16"/>
        <v>260</v>
      </c>
      <c r="S732">
        <f t="shared" si="16"/>
        <v>260</v>
      </c>
      <c r="T732">
        <f t="shared" si="16"/>
        <v>260</v>
      </c>
      <c r="U732">
        <f t="shared" si="16"/>
        <v>260</v>
      </c>
    </row>
    <row r="733" spans="1:21" x14ac:dyDescent="0.25">
      <c r="A733" t="s">
        <v>566</v>
      </c>
      <c r="C733" t="s">
        <v>560</v>
      </c>
      <c r="D733">
        <f>SUMIF($A$490:$A$727,"2013*",D$490:D$727)</f>
        <v>192</v>
      </c>
      <c r="E733">
        <f t="shared" ref="E733:U733" si="17">SUMIF($A$490:$A$727,"2013*",E$490:E$727)</f>
        <v>192</v>
      </c>
      <c r="F733">
        <f t="shared" si="17"/>
        <v>192</v>
      </c>
      <c r="G733">
        <f t="shared" si="17"/>
        <v>192</v>
      </c>
      <c r="H733">
        <f t="shared" si="17"/>
        <v>192</v>
      </c>
      <c r="I733">
        <f t="shared" si="17"/>
        <v>192</v>
      </c>
      <c r="J733">
        <f t="shared" si="17"/>
        <v>192</v>
      </c>
      <c r="K733">
        <f t="shared" si="17"/>
        <v>192</v>
      </c>
      <c r="L733">
        <f t="shared" si="17"/>
        <v>192</v>
      </c>
      <c r="M733">
        <f t="shared" si="17"/>
        <v>257</v>
      </c>
      <c r="N733">
        <f t="shared" si="17"/>
        <v>257</v>
      </c>
      <c r="O733">
        <f t="shared" si="17"/>
        <v>257</v>
      </c>
      <c r="P733">
        <f t="shared" si="17"/>
        <v>257</v>
      </c>
      <c r="Q733">
        <f t="shared" si="17"/>
        <v>257</v>
      </c>
      <c r="R733">
        <f t="shared" si="17"/>
        <v>257</v>
      </c>
      <c r="S733">
        <f t="shared" si="17"/>
        <v>257</v>
      </c>
      <c r="T733">
        <f t="shared" si="17"/>
        <v>257</v>
      </c>
      <c r="U733">
        <f t="shared" si="17"/>
        <v>257</v>
      </c>
    </row>
    <row r="734" spans="1:21" x14ac:dyDescent="0.25">
      <c r="A734" t="s">
        <v>567</v>
      </c>
      <c r="C734" t="s">
        <v>560</v>
      </c>
      <c r="D734">
        <f>SUMIF($A$490:$A$727,"2014*",D$490:D$727)</f>
        <v>297</v>
      </c>
      <c r="E734">
        <f t="shared" ref="E734:U734" si="18">SUMIF($A$490:$A$727,"2014*",E$490:E$727)</f>
        <v>297</v>
      </c>
      <c r="F734">
        <f t="shared" si="18"/>
        <v>297</v>
      </c>
      <c r="G734">
        <f t="shared" si="18"/>
        <v>297</v>
      </c>
      <c r="H734">
        <f t="shared" si="18"/>
        <v>297</v>
      </c>
      <c r="I734">
        <f t="shared" si="18"/>
        <v>297</v>
      </c>
      <c r="J734">
        <f t="shared" si="18"/>
        <v>297</v>
      </c>
      <c r="K734">
        <f>SUMIF($A$490:$A$727,"2014*",K$490:K$727)</f>
        <v>297</v>
      </c>
      <c r="L734">
        <f t="shared" si="18"/>
        <v>297</v>
      </c>
      <c r="M734">
        <f t="shared" si="18"/>
        <v>297</v>
      </c>
      <c r="N734">
        <f t="shared" si="18"/>
        <v>297</v>
      </c>
      <c r="O734">
        <f t="shared" si="18"/>
        <v>297</v>
      </c>
      <c r="P734">
        <f t="shared" si="18"/>
        <v>297</v>
      </c>
      <c r="Q734">
        <f t="shared" si="18"/>
        <v>297</v>
      </c>
      <c r="R734">
        <f t="shared" si="18"/>
        <v>297</v>
      </c>
      <c r="S734">
        <f t="shared" si="18"/>
        <v>297</v>
      </c>
      <c r="T734">
        <f t="shared" si="18"/>
        <v>297</v>
      </c>
      <c r="U734">
        <f t="shared" si="18"/>
        <v>297</v>
      </c>
    </row>
    <row r="735" spans="1:21" x14ac:dyDescent="0.25">
      <c r="A735" t="s">
        <v>568</v>
      </c>
      <c r="C735" t="s">
        <v>560</v>
      </c>
      <c r="D735">
        <f>SUMIF($A$490:$A$727,"2015*",D$490:D$727)</f>
        <v>165</v>
      </c>
      <c r="E735">
        <f t="shared" ref="E735:U735" si="19">SUMIF($A$490:$A$727,"2015*",E$490:E$727)</f>
        <v>165</v>
      </c>
      <c r="F735">
        <f t="shared" si="19"/>
        <v>165</v>
      </c>
      <c r="G735">
        <f t="shared" si="19"/>
        <v>165</v>
      </c>
      <c r="H735">
        <f t="shared" si="19"/>
        <v>165</v>
      </c>
      <c r="I735">
        <f t="shared" si="19"/>
        <v>165</v>
      </c>
      <c r="J735">
        <f t="shared" si="19"/>
        <v>165</v>
      </c>
      <c r="K735">
        <f t="shared" si="19"/>
        <v>165</v>
      </c>
      <c r="L735">
        <f t="shared" si="19"/>
        <v>165</v>
      </c>
      <c r="M735">
        <f t="shared" si="19"/>
        <v>137</v>
      </c>
      <c r="N735">
        <f t="shared" si="19"/>
        <v>137</v>
      </c>
      <c r="O735">
        <f t="shared" si="19"/>
        <v>137</v>
      </c>
      <c r="P735">
        <f t="shared" si="19"/>
        <v>137</v>
      </c>
      <c r="Q735">
        <f t="shared" si="19"/>
        <v>137</v>
      </c>
      <c r="R735">
        <f t="shared" si="19"/>
        <v>137</v>
      </c>
      <c r="S735">
        <f t="shared" si="19"/>
        <v>137</v>
      </c>
      <c r="T735">
        <f t="shared" si="19"/>
        <v>137</v>
      </c>
      <c r="U735">
        <f t="shared" si="19"/>
        <v>137</v>
      </c>
    </row>
    <row r="738" spans="2:21" x14ac:dyDescent="0.25">
      <c r="D738">
        <v>3</v>
      </c>
      <c r="E738">
        <v>4</v>
      </c>
      <c r="F738">
        <v>5</v>
      </c>
      <c r="G738">
        <v>6</v>
      </c>
      <c r="H738">
        <v>7</v>
      </c>
      <c r="I738">
        <v>8</v>
      </c>
      <c r="J738">
        <v>9</v>
      </c>
      <c r="K738">
        <v>10</v>
      </c>
      <c r="L738">
        <v>11</v>
      </c>
      <c r="M738">
        <v>12</v>
      </c>
      <c r="N738">
        <v>13</v>
      </c>
      <c r="O738">
        <v>14</v>
      </c>
      <c r="P738">
        <v>15</v>
      </c>
      <c r="Q738">
        <v>16</v>
      </c>
      <c r="R738">
        <v>17</v>
      </c>
      <c r="S738">
        <v>18</v>
      </c>
      <c r="T738">
        <v>19</v>
      </c>
      <c r="U738">
        <v>20</v>
      </c>
    </row>
    <row r="742" spans="2:21" x14ac:dyDescent="0.25">
      <c r="B742" t="s">
        <v>469</v>
      </c>
      <c r="C742" t="s">
        <v>523</v>
      </c>
      <c r="D742" t="str">
        <f>CONCATENATE("S&amp;A",B742)</f>
        <v>S&amp;AP83</v>
      </c>
      <c r="E742" t="s">
        <v>580</v>
      </c>
    </row>
    <row r="743" spans="2:21" x14ac:dyDescent="0.25">
      <c r="B743" t="s">
        <v>335</v>
      </c>
      <c r="C743" t="s">
        <v>524</v>
      </c>
      <c r="D743" t="str">
        <f>CONCATENATE("S&amp;A",B743)</f>
        <v>S&amp;AP68</v>
      </c>
      <c r="E743" t="s">
        <v>580</v>
      </c>
    </row>
    <row r="744" spans="2:21" x14ac:dyDescent="0.25">
      <c r="B744" t="s">
        <v>22</v>
      </c>
      <c r="C744" t="s">
        <v>525</v>
      </c>
      <c r="D744" t="str">
        <f>CONCATENATE("S&amp;A",B744)</f>
        <v>S&amp;AP4</v>
      </c>
      <c r="E744" t="s">
        <v>580</v>
      </c>
    </row>
    <row r="745" spans="2:21" x14ac:dyDescent="0.25">
      <c r="B745" t="s">
        <v>461</v>
      </c>
      <c r="C745" t="s">
        <v>526</v>
      </c>
      <c r="D745" t="str">
        <f>CONCATENATE("S&amp;A",B745)</f>
        <v>S&amp;AP79</v>
      </c>
      <c r="E745" t="s">
        <v>580</v>
      </c>
    </row>
    <row r="746" spans="2:21" x14ac:dyDescent="0.25">
      <c r="B746" t="s">
        <v>57</v>
      </c>
      <c r="C746" t="s">
        <v>527</v>
      </c>
      <c r="D746" t="str">
        <f>CONCATENATE("S&amp;A",B746)</f>
        <v>S&amp;AP9</v>
      </c>
      <c r="E746" t="s">
        <v>580</v>
      </c>
    </row>
    <row r="747" spans="2:21" x14ac:dyDescent="0.25">
      <c r="B747" t="s">
        <v>3</v>
      </c>
      <c r="C747" t="s">
        <v>528</v>
      </c>
      <c r="D747" t="str">
        <f>CONCATENATE("S&amp;A",B747)</f>
        <v>S&amp;AP3</v>
      </c>
      <c r="E747" t="s">
        <v>580</v>
      </c>
    </row>
    <row r="748" spans="2:21" x14ac:dyDescent="0.25">
      <c r="B748" t="s">
        <v>33</v>
      </c>
      <c r="C748" t="s">
        <v>529</v>
      </c>
      <c r="D748" t="str">
        <f>CONCATENATE("S&amp;A",B748)</f>
        <v>S&amp;AP6</v>
      </c>
      <c r="E748" t="s">
        <v>580</v>
      </c>
    </row>
    <row r="749" spans="2:21" x14ac:dyDescent="0.25">
      <c r="B749" t="s">
        <v>48</v>
      </c>
      <c r="C749" t="s">
        <v>530</v>
      </c>
      <c r="D749" t="str">
        <f>CONCATENATE("S&amp;A",B749)</f>
        <v>S&amp;AP8</v>
      </c>
      <c r="E749" t="s">
        <v>580</v>
      </c>
    </row>
    <row r="750" spans="2:21" x14ac:dyDescent="0.25">
      <c r="B750" t="s">
        <v>111</v>
      </c>
      <c r="C750" t="s">
        <v>531</v>
      </c>
      <c r="D750" t="str">
        <f>CONCATENATE("S&amp;A",B750)</f>
        <v>S&amp;AP23</v>
      </c>
      <c r="E750" t="s">
        <v>580</v>
      </c>
    </row>
    <row r="751" spans="2:21" x14ac:dyDescent="0.25">
      <c r="B751" t="s">
        <v>465</v>
      </c>
      <c r="C751" t="s">
        <v>532</v>
      </c>
      <c r="D751" t="str">
        <f>CONCATENATE("S&amp;A",B751)</f>
        <v>S&amp;AP81</v>
      </c>
      <c r="E751" t="s">
        <v>580</v>
      </c>
    </row>
    <row r="752" spans="2:21" x14ac:dyDescent="0.25">
      <c r="B752" t="s">
        <v>201</v>
      </c>
      <c r="C752" t="s">
        <v>533</v>
      </c>
      <c r="D752" t="str">
        <f>CONCATENATE("S&amp;A",B752)</f>
        <v>S&amp;AP19</v>
      </c>
      <c r="E752" t="s">
        <v>580</v>
      </c>
    </row>
    <row r="753" spans="2:5" x14ac:dyDescent="0.25">
      <c r="B753" t="s">
        <v>467</v>
      </c>
      <c r="C753" t="s">
        <v>534</v>
      </c>
      <c r="D753" t="str">
        <f>CONCATENATE("S&amp;A",B753)</f>
        <v>S&amp;AP82</v>
      </c>
      <c r="E753" t="s">
        <v>580</v>
      </c>
    </row>
    <row r="754" spans="2:5" x14ac:dyDescent="0.25">
      <c r="B754" t="s">
        <v>79</v>
      </c>
      <c r="C754" t="s">
        <v>535</v>
      </c>
      <c r="D754" t="str">
        <f>CONCATENATE("S&amp;A",B754)</f>
        <v>S&amp;AP14</v>
      </c>
      <c r="E754" t="s">
        <v>581</v>
      </c>
    </row>
    <row r="755" spans="2:5" x14ac:dyDescent="0.25">
      <c r="B755" t="s">
        <v>135</v>
      </c>
      <c r="C755" t="s">
        <v>536</v>
      </c>
      <c r="D755" t="str">
        <f>CONCATENATE("S&amp;A",B755)</f>
        <v>S&amp;AP30</v>
      </c>
      <c r="E755" t="s">
        <v>581</v>
      </c>
    </row>
    <row r="756" spans="2:5" x14ac:dyDescent="0.25">
      <c r="B756" t="s">
        <v>96</v>
      </c>
      <c r="C756" t="s">
        <v>537</v>
      </c>
      <c r="D756" t="str">
        <f>CONCATENATE("S&amp;A",B756)</f>
        <v>S&amp;AP22</v>
      </c>
      <c r="E756" t="s">
        <v>581</v>
      </c>
    </row>
    <row r="757" spans="2:5" x14ac:dyDescent="0.25">
      <c r="B757" t="s">
        <v>239</v>
      </c>
      <c r="C757" t="s">
        <v>538</v>
      </c>
      <c r="D757" t="str">
        <f>CONCATENATE("S&amp;A",B757)</f>
        <v>S&amp;AP37</v>
      </c>
      <c r="E757" t="s">
        <v>581</v>
      </c>
    </row>
    <row r="758" spans="2:5" x14ac:dyDescent="0.25">
      <c r="B758" t="s">
        <v>73</v>
      </c>
      <c r="C758" t="s">
        <v>539</v>
      </c>
      <c r="D758" t="str">
        <f>CONCATENATE("S&amp;A",B758)</f>
        <v>S&amp;AP12</v>
      </c>
      <c r="E758" t="s">
        <v>581</v>
      </c>
    </row>
    <row r="759" spans="2:5" x14ac:dyDescent="0.25">
      <c r="B759" t="s">
        <v>143</v>
      </c>
      <c r="C759" t="s">
        <v>540</v>
      </c>
      <c r="D759" t="str">
        <f>CONCATENATE("S&amp;A",B759)</f>
        <v>S&amp;AP31</v>
      </c>
      <c r="E759" t="s">
        <v>581</v>
      </c>
    </row>
    <row r="760" spans="2:5" x14ac:dyDescent="0.25">
      <c r="B760" t="s">
        <v>92</v>
      </c>
      <c r="C760" t="s">
        <v>541</v>
      </c>
      <c r="D760" t="str">
        <f>CONCATENATE("S&amp;A",B760)</f>
        <v>S&amp;AP21</v>
      </c>
      <c r="E760" t="s">
        <v>581</v>
      </c>
    </row>
    <row r="761" spans="2:5" x14ac:dyDescent="0.25">
      <c r="B761" t="s">
        <v>297</v>
      </c>
      <c r="C761" t="s">
        <v>542</v>
      </c>
      <c r="D761" t="str">
        <f>CONCATENATE("S&amp;A",B761)</f>
        <v>S&amp;AP43</v>
      </c>
      <c r="E761" t="s">
        <v>581</v>
      </c>
    </row>
    <row r="762" spans="2:5" x14ac:dyDescent="0.25">
      <c r="B762" t="s">
        <v>114</v>
      </c>
      <c r="C762" t="s">
        <v>543</v>
      </c>
      <c r="D762" t="str">
        <f>CONCATENATE("S&amp;A",B762)</f>
        <v>S&amp;AP24</v>
      </c>
      <c r="E762" t="s">
        <v>581</v>
      </c>
    </row>
    <row r="763" spans="2:5" x14ac:dyDescent="0.25">
      <c r="B763" t="s">
        <v>192</v>
      </c>
      <c r="C763" t="s">
        <v>544</v>
      </c>
      <c r="D763" t="str">
        <f>CONCATENATE("S&amp;A",B763)</f>
        <v>S&amp;AP15</v>
      </c>
      <c r="E763" t="s">
        <v>581</v>
      </c>
    </row>
    <row r="764" spans="2:5" x14ac:dyDescent="0.25">
      <c r="B764" t="s">
        <v>122</v>
      </c>
      <c r="C764" t="s">
        <v>545</v>
      </c>
      <c r="D764" t="str">
        <f>CONCATENATE("S&amp;A",B764)</f>
        <v>S&amp;AP25</v>
      </c>
      <c r="E764" t="s">
        <v>581</v>
      </c>
    </row>
    <row r="765" spans="2:5" x14ac:dyDescent="0.25">
      <c r="B765" t="s">
        <v>64</v>
      </c>
      <c r="C765" t="s">
        <v>546</v>
      </c>
      <c r="D765" t="str">
        <f>CONCATENATE("S&amp;A",B765)</f>
        <v>S&amp;AP11</v>
      </c>
      <c r="E765" t="s">
        <v>581</v>
      </c>
    </row>
    <row r="766" spans="2:5" x14ac:dyDescent="0.25">
      <c r="B766" t="s">
        <v>250</v>
      </c>
      <c r="C766" t="s">
        <v>547</v>
      </c>
      <c r="D766" t="str">
        <f>CONCATENATE("S&amp;A",B766)</f>
        <v>S&amp;AP57</v>
      </c>
      <c r="E766" t="s">
        <v>582</v>
      </c>
    </row>
    <row r="767" spans="2:5" x14ac:dyDescent="0.25">
      <c r="B767" t="s">
        <v>299</v>
      </c>
      <c r="C767" t="s">
        <v>548</v>
      </c>
      <c r="D767" t="str">
        <f>CONCATENATE("S&amp;A",B767)</f>
        <v>S&amp;AP44</v>
      </c>
      <c r="E767" t="s">
        <v>582</v>
      </c>
    </row>
    <row r="768" spans="2:5" x14ac:dyDescent="0.25">
      <c r="B768" t="s">
        <v>150</v>
      </c>
      <c r="C768" t="s">
        <v>549</v>
      </c>
      <c r="D768" t="str">
        <f>CONCATENATE("S&amp;A",B768)</f>
        <v>S&amp;AP35</v>
      </c>
      <c r="E768" t="s">
        <v>582</v>
      </c>
    </row>
    <row r="769" spans="2:5" x14ac:dyDescent="0.25">
      <c r="B769" t="s">
        <v>423</v>
      </c>
      <c r="C769" t="s">
        <v>550</v>
      </c>
      <c r="D769" t="str">
        <f>CONCATENATE("S&amp;A",B769)</f>
        <v>S&amp;AP73</v>
      </c>
      <c r="E769" t="s">
        <v>582</v>
      </c>
    </row>
    <row r="770" spans="2:5" x14ac:dyDescent="0.25">
      <c r="B770" t="s">
        <v>373</v>
      </c>
      <c r="C770" t="s">
        <v>551</v>
      </c>
      <c r="D770" t="str">
        <f>CONCATENATE("S&amp;A",B770)</f>
        <v>S&amp;AP72</v>
      </c>
      <c r="E770" t="s">
        <v>582</v>
      </c>
    </row>
    <row r="771" spans="2:5" x14ac:dyDescent="0.25">
      <c r="B771" t="s">
        <v>146</v>
      </c>
      <c r="C771" t="s">
        <v>552</v>
      </c>
      <c r="D771" t="str">
        <f>CONCATENATE("S&amp;A",B771)</f>
        <v>S&amp;AP32</v>
      </c>
      <c r="E771" t="s">
        <v>582</v>
      </c>
    </row>
    <row r="772" spans="2:5" x14ac:dyDescent="0.25">
      <c r="B772" t="s">
        <v>132</v>
      </c>
      <c r="C772" t="s">
        <v>553</v>
      </c>
      <c r="D772" t="str">
        <f>CONCATENATE("S&amp;A",B772)</f>
        <v>S&amp;AP29</v>
      </c>
      <c r="E772" t="s">
        <v>582</v>
      </c>
    </row>
    <row r="773" spans="2:5" x14ac:dyDescent="0.25">
      <c r="B773" t="s">
        <v>126</v>
      </c>
      <c r="C773" t="s">
        <v>554</v>
      </c>
      <c r="D773" t="str">
        <f>CONCATENATE("S&amp;A",B773)</f>
        <v>S&amp;AP28</v>
      </c>
      <c r="E773" t="s">
        <v>582</v>
      </c>
    </row>
    <row r="774" spans="2:5" x14ac:dyDescent="0.25">
      <c r="B774" t="s">
        <v>463</v>
      </c>
      <c r="C774" t="s">
        <v>555</v>
      </c>
      <c r="D774" t="str">
        <f>CONCATENATE("S&amp;A",B774)</f>
        <v>S&amp;AP80</v>
      </c>
      <c r="E774" t="s">
        <v>582</v>
      </c>
    </row>
    <row r="775" spans="2:5" x14ac:dyDescent="0.25">
      <c r="B775" t="s">
        <v>84</v>
      </c>
      <c r="C775" t="s">
        <v>556</v>
      </c>
      <c r="D775" t="str">
        <f>CONCATENATE("S&amp;A",B775)</f>
        <v>S&amp;AP17</v>
      </c>
      <c r="E775" t="s">
        <v>582</v>
      </c>
    </row>
    <row r="776" spans="2:5" x14ac:dyDescent="0.25">
      <c r="B776" t="s">
        <v>82</v>
      </c>
      <c r="C776" t="s">
        <v>557</v>
      </c>
      <c r="D776" t="str">
        <f>CONCATENATE("S&amp;A",B776)</f>
        <v>S&amp;AP16</v>
      </c>
      <c r="E776" t="s">
        <v>582</v>
      </c>
    </row>
    <row r="777" spans="2:5" x14ac:dyDescent="0.25">
      <c r="B777" t="s">
        <v>203</v>
      </c>
      <c r="C777" t="s">
        <v>558</v>
      </c>
      <c r="D777" t="str">
        <f>CONCATENATE("S&amp;A",B777)</f>
        <v>S&amp;AP20</v>
      </c>
      <c r="E777" t="s">
        <v>582</v>
      </c>
    </row>
    <row r="778" spans="2:5" x14ac:dyDescent="0.25">
      <c r="C778" t="s">
        <v>560</v>
      </c>
      <c r="D778" t="s">
        <v>569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Normal="100" workbookViewId="0">
      <selection activeCell="H38" sqref="H38:H39"/>
    </sheetView>
  </sheetViews>
  <sheetFormatPr defaultColWidth="7.375" defaultRowHeight="15.75" x14ac:dyDescent="0.25"/>
  <cols>
    <col min="1" max="1" width="19.875" customWidth="1"/>
    <col min="2" max="21" width="3.25" customWidth="1"/>
  </cols>
  <sheetData>
    <row r="1" spans="1:20" ht="23.25" x14ac:dyDescent="0.35">
      <c r="A1" s="3" t="s">
        <v>572</v>
      </c>
    </row>
    <row r="2" spans="1:20" ht="23.25" x14ac:dyDescent="0.35">
      <c r="A2" s="4" t="s">
        <v>523</v>
      </c>
    </row>
    <row r="5" spans="1:20" x14ac:dyDescent="0.25">
      <c r="A5" t="s">
        <v>559</v>
      </c>
    </row>
    <row r="6" spans="1:20" x14ac:dyDescent="0.25">
      <c r="A6" t="s">
        <v>573</v>
      </c>
      <c r="B6">
        <v>1</v>
      </c>
      <c r="C6">
        <v>2</v>
      </c>
      <c r="D6">
        <v>3</v>
      </c>
      <c r="E6">
        <v>4</v>
      </c>
      <c r="F6">
        <v>5</v>
      </c>
      <c r="G6">
        <v>6</v>
      </c>
      <c r="H6">
        <v>7</v>
      </c>
      <c r="I6">
        <v>8</v>
      </c>
      <c r="J6">
        <v>9</v>
      </c>
      <c r="K6">
        <v>10</v>
      </c>
      <c r="L6">
        <v>11</v>
      </c>
      <c r="M6">
        <v>12</v>
      </c>
      <c r="N6">
        <v>13</v>
      </c>
      <c r="O6">
        <v>14</v>
      </c>
      <c r="P6">
        <v>15</v>
      </c>
      <c r="Q6">
        <v>16</v>
      </c>
      <c r="R6">
        <v>17</v>
      </c>
      <c r="S6">
        <v>18</v>
      </c>
      <c r="T6" t="s">
        <v>571</v>
      </c>
    </row>
    <row r="7" spans="1:20" x14ac:dyDescent="0.25">
      <c r="A7">
        <v>2008</v>
      </c>
      <c r="B7" s="1" t="e">
        <f>SUMIFS(Data!D$244:D$487,Data!$A$244:$A$487,CONCATENATE($A7,"*"),Data!$C$244:$C$487,$A$2)/SUMIFS(Data!D$491:D$735,Data!$A$491:$A$735,CONCATENATE($A7,"*"),Data!$C$491:$C$735,$A$2)</f>
        <v>#DIV/0!</v>
      </c>
      <c r="C7" s="1" t="e">
        <f>SUMIFS(Data!E$244:E$487,Data!$A$244:$A$487,CONCATENATE($A7,"*"),Data!$C$244:$C$487,$A$2)/SUMIFS(Data!E$491:E$735,Data!$A$491:$A$735,CONCATENATE($A7,"*"),Data!$C$491:$C$735,$A$2)</f>
        <v>#DIV/0!</v>
      </c>
      <c r="D7" s="1" t="e">
        <f>SUMIFS(Data!F$244:F$487,Data!$A$244:$A$487,CONCATENATE($A7,"*"),Data!$C$244:$C$487,$A$2)/SUMIFS(Data!F$491:F$735,Data!$A$491:$A$735,CONCATENATE($A7,"*"),Data!$C$491:$C$735,$A$2)</f>
        <v>#DIV/0!</v>
      </c>
      <c r="E7" s="1" t="e">
        <f>SUMIFS(Data!G$244:G$487,Data!$A$244:$A$487,CONCATENATE($A7,"*"),Data!$C$244:$C$487,$A$2)/SUMIFS(Data!G$491:G$735,Data!$A$491:$A$735,CONCATENATE($A7,"*"),Data!$C$491:$C$735,$A$2)</f>
        <v>#DIV/0!</v>
      </c>
      <c r="F7" s="1" t="e">
        <f>SUMIFS(Data!H$244:H$487,Data!$A$244:$A$487,CONCATENATE($A7,"*"),Data!$C$244:$C$487,$A$2)/SUMIFS(Data!H$491:H$735,Data!$A$491:$A$735,CONCATENATE($A7,"*"),Data!$C$491:$C$735,$A$2)</f>
        <v>#DIV/0!</v>
      </c>
      <c r="G7" s="1" t="e">
        <f>SUMIFS(Data!I$244:I$487,Data!$A$244:$A$487,CONCATENATE($A7,"*"),Data!$C$244:$C$487,$A$2)/SUMIFS(Data!I$491:I$735,Data!$A$491:$A$735,CONCATENATE($A7,"*"),Data!$C$491:$C$735,$A$2)</f>
        <v>#DIV/0!</v>
      </c>
      <c r="H7" s="1" t="e">
        <f>SUMIFS(Data!J$244:J$487,Data!$A$244:$A$487,CONCATENATE($A7,"*"),Data!$C$244:$C$487,$A$2)/SUMIFS(Data!J$491:J$735,Data!$A$491:$A$735,CONCATENATE($A7,"*"),Data!$C$491:$C$735,$A$2)</f>
        <v>#DIV/0!</v>
      </c>
      <c r="I7" s="1" t="e">
        <f>SUMIFS(Data!K$244:K$487,Data!$A$244:$A$487,CONCATENATE($A7,"*"),Data!$C$244:$C$487,$A$2)/SUMIFS(Data!K$491:K$735,Data!$A$491:$A$735,CONCATENATE($A7,"*"),Data!$C$491:$C$735,$A$2)</f>
        <v>#DIV/0!</v>
      </c>
      <c r="J7" s="1" t="e">
        <f>SUMIFS(Data!L$244:L$487,Data!$A$244:$A$487,CONCATENATE($A7,"*"),Data!$C$244:$C$487,$A$2)/SUMIFS(Data!L$491:L$735,Data!$A$491:$A$735,CONCATENATE($A7,"*"),Data!$C$491:$C$735,$A$2)</f>
        <v>#DIV/0!</v>
      </c>
      <c r="K7" s="1" t="e">
        <f>SUMIFS(Data!M$244:M$487,Data!$A$244:$A$487,CONCATENATE($A7,"*"),Data!$C$244:$C$487,$A$2)/SUMIFS(Data!M$491:M$735,Data!$A$491:$A$735,CONCATENATE($A7,"*"),Data!$C$491:$C$735,$A$2)</f>
        <v>#DIV/0!</v>
      </c>
      <c r="L7" s="1" t="e">
        <f>SUMIFS(Data!N$244:N$487,Data!$A$244:$A$487,CONCATENATE($A7,"*"),Data!$C$244:$C$487,$A$2)/SUMIFS(Data!N$491:N$735,Data!$A$491:$A$735,CONCATENATE($A7,"*"),Data!$C$491:$C$735,$A$2)</f>
        <v>#DIV/0!</v>
      </c>
      <c r="M7" s="1" t="e">
        <f>SUMIFS(Data!O$244:O$487,Data!$A$244:$A$487,CONCATENATE($A7,"*"),Data!$C$244:$C$487,$A$2)/SUMIFS(Data!O$491:O$735,Data!$A$491:$A$735,CONCATENATE($A7,"*"),Data!$C$491:$C$735,$A$2)</f>
        <v>#DIV/0!</v>
      </c>
      <c r="N7" s="1" t="e">
        <f>SUMIFS(Data!P$244:P$487,Data!$A$244:$A$487,CONCATENATE($A7,"*"),Data!$C$244:$C$487,$A$2)/SUMIFS(Data!P$491:P$735,Data!$A$491:$A$735,CONCATENATE($A7,"*"),Data!$C$491:$C$735,$A$2)</f>
        <v>#DIV/0!</v>
      </c>
      <c r="O7" s="1" t="e">
        <f>SUMIFS(Data!Q$244:Q$487,Data!$A$244:$A$487,CONCATENATE($A7,"*"),Data!$C$244:$C$487,$A$2)/SUMIFS(Data!Q$491:Q$735,Data!$A$491:$A$735,CONCATENATE($A7,"*"),Data!$C$491:$C$735,$A$2)</f>
        <v>#DIV/0!</v>
      </c>
      <c r="P7" s="1" t="e">
        <f>SUMIFS(Data!R$244:R$487,Data!$A$244:$A$487,CONCATENATE($A7,"*"),Data!$C$244:$C$487,$A$2)/SUMIFS(Data!R$491:R$735,Data!$A$491:$A$735,CONCATENATE($A7,"*"),Data!$C$491:$C$735,$A$2)</f>
        <v>#DIV/0!</v>
      </c>
      <c r="Q7" s="1" t="e">
        <f>SUMIFS(Data!S$244:S$487,Data!$A$244:$A$487,CONCATENATE($A7,"*"),Data!$C$244:$C$487,$A$2)/SUMIFS(Data!S$491:S$735,Data!$A$491:$A$735,CONCATENATE($A7,"*"),Data!$C$491:$C$735,$A$2)</f>
        <v>#DIV/0!</v>
      </c>
      <c r="R7" s="1" t="e">
        <f>SUMIFS(Data!T$244:T$487,Data!$A$244:$A$487,CONCATENATE($A7,"*"),Data!$C$244:$C$487,$A$2)/SUMIFS(Data!T$491:T$735,Data!$A$491:$A$735,CONCATENATE($A7,"*"),Data!$C$491:$C$735,$A$2)</f>
        <v>#DIV/0!</v>
      </c>
      <c r="S7" s="1" t="e">
        <f>SUMIFS(Data!U$244:U$487,Data!$A$244:$A$487,CONCATENATE($A7,"*"),Data!$C$244:$C$487,$A$2)/SUMIFS(Data!U$491:U$735,Data!$A$491:$A$735,CONCATENATE($A7,"*"),Data!$C$491:$C$735,$A$2)</f>
        <v>#DIV/0!</v>
      </c>
    </row>
    <row r="8" spans="1:20" x14ac:dyDescent="0.25">
      <c r="A8">
        <v>2009</v>
      </c>
      <c r="B8" s="1" t="e">
        <f>SUMIFS(Data!D$244:D$487,Data!$A$244:$A$487,CONCATENATE($A8,"*"),Data!$C$244:$C$487,$A$2)/SUMIFS(Data!D$491:D$735,Data!$A$491:$A$735,CONCATENATE($A8,"*"),Data!$C$491:$C$735,$A$2)</f>
        <v>#DIV/0!</v>
      </c>
      <c r="C8" s="1" t="e">
        <f>SUMIFS(Data!E$244:E$487,Data!$A$244:$A$487,CONCATENATE($A8,"*"),Data!$C$244:$C$487,$A$2)/SUMIFS(Data!E$491:E$735,Data!$A$491:$A$735,CONCATENATE($A8,"*"),Data!$C$491:$C$735,$A$2)</f>
        <v>#DIV/0!</v>
      </c>
      <c r="D8" s="1" t="e">
        <f>SUMIFS(Data!F$244:F$487,Data!$A$244:$A$487,CONCATENATE($A8,"*"),Data!$C$244:$C$487,$A$2)/SUMIFS(Data!F$491:F$735,Data!$A$491:$A$735,CONCATENATE($A8,"*"),Data!$C$491:$C$735,$A$2)</f>
        <v>#DIV/0!</v>
      </c>
      <c r="E8" s="1" t="e">
        <f>SUMIFS(Data!G$244:G$487,Data!$A$244:$A$487,CONCATENATE($A8,"*"),Data!$C$244:$C$487,$A$2)/SUMIFS(Data!G$491:G$735,Data!$A$491:$A$735,CONCATENATE($A8,"*"),Data!$C$491:$C$735,$A$2)</f>
        <v>#DIV/0!</v>
      </c>
      <c r="F8" s="1" t="e">
        <f>SUMIFS(Data!H$244:H$487,Data!$A$244:$A$487,CONCATENATE($A8,"*"),Data!$C$244:$C$487,$A$2)/SUMIFS(Data!H$491:H$735,Data!$A$491:$A$735,CONCATENATE($A8,"*"),Data!$C$491:$C$735,$A$2)</f>
        <v>#DIV/0!</v>
      </c>
      <c r="G8" s="1" t="e">
        <f>SUMIFS(Data!I$244:I$487,Data!$A$244:$A$487,CONCATENATE($A8,"*"),Data!$C$244:$C$487,$A$2)/SUMIFS(Data!I$491:I$735,Data!$A$491:$A$735,CONCATENATE($A8,"*"),Data!$C$491:$C$735,$A$2)</f>
        <v>#DIV/0!</v>
      </c>
      <c r="H8" s="1" t="e">
        <f>SUMIFS(Data!J$244:J$487,Data!$A$244:$A$487,CONCATENATE($A8,"*"),Data!$C$244:$C$487,$A$2)/SUMIFS(Data!J$491:J$735,Data!$A$491:$A$735,CONCATENATE($A8,"*"),Data!$C$491:$C$735,$A$2)</f>
        <v>#DIV/0!</v>
      </c>
      <c r="I8" s="1" t="e">
        <f>SUMIFS(Data!K$244:K$487,Data!$A$244:$A$487,CONCATENATE($A8,"*"),Data!$C$244:$C$487,$A$2)/SUMIFS(Data!K$491:K$735,Data!$A$491:$A$735,CONCATENATE($A8,"*"),Data!$C$491:$C$735,$A$2)</f>
        <v>#DIV/0!</v>
      </c>
      <c r="J8" s="1" t="e">
        <f>SUMIFS(Data!L$244:L$487,Data!$A$244:$A$487,CONCATENATE($A8,"*"),Data!$C$244:$C$487,$A$2)/SUMIFS(Data!L$491:L$735,Data!$A$491:$A$735,CONCATENATE($A8,"*"),Data!$C$491:$C$735,$A$2)</f>
        <v>#DIV/0!</v>
      </c>
      <c r="K8" s="1" t="e">
        <f>SUMIFS(Data!M$244:M$487,Data!$A$244:$A$487,CONCATENATE($A8,"*"),Data!$C$244:$C$487,$A$2)/SUMIFS(Data!M$491:M$735,Data!$A$491:$A$735,CONCATENATE($A8,"*"),Data!$C$491:$C$735,$A$2)</f>
        <v>#DIV/0!</v>
      </c>
      <c r="L8" s="1" t="e">
        <f>SUMIFS(Data!N$244:N$487,Data!$A$244:$A$487,CONCATENATE($A8,"*"),Data!$C$244:$C$487,$A$2)/SUMIFS(Data!N$491:N$735,Data!$A$491:$A$735,CONCATENATE($A8,"*"),Data!$C$491:$C$735,$A$2)</f>
        <v>#DIV/0!</v>
      </c>
      <c r="M8" s="1" t="e">
        <f>SUMIFS(Data!O$244:O$487,Data!$A$244:$A$487,CONCATENATE($A8,"*"),Data!$C$244:$C$487,$A$2)/SUMIFS(Data!O$491:O$735,Data!$A$491:$A$735,CONCATENATE($A8,"*"),Data!$C$491:$C$735,$A$2)</f>
        <v>#DIV/0!</v>
      </c>
      <c r="N8" s="1" t="e">
        <f>SUMIFS(Data!P$244:P$487,Data!$A$244:$A$487,CONCATENATE($A8,"*"),Data!$C$244:$C$487,$A$2)/SUMIFS(Data!P$491:P$735,Data!$A$491:$A$735,CONCATENATE($A8,"*"),Data!$C$491:$C$735,$A$2)</f>
        <v>#DIV/0!</v>
      </c>
      <c r="O8" s="1" t="e">
        <f>SUMIFS(Data!Q$244:Q$487,Data!$A$244:$A$487,CONCATENATE($A8,"*"),Data!$C$244:$C$487,$A$2)/SUMIFS(Data!Q$491:Q$735,Data!$A$491:$A$735,CONCATENATE($A8,"*"),Data!$C$491:$C$735,$A$2)</f>
        <v>#DIV/0!</v>
      </c>
      <c r="P8" s="1" t="e">
        <f>SUMIFS(Data!R$244:R$487,Data!$A$244:$A$487,CONCATENATE($A8,"*"),Data!$C$244:$C$487,$A$2)/SUMIFS(Data!R$491:R$735,Data!$A$491:$A$735,CONCATENATE($A8,"*"),Data!$C$491:$C$735,$A$2)</f>
        <v>#DIV/0!</v>
      </c>
      <c r="Q8" s="1" t="e">
        <f>SUMIFS(Data!S$244:S$487,Data!$A$244:$A$487,CONCATENATE($A8,"*"),Data!$C$244:$C$487,$A$2)/SUMIFS(Data!S$491:S$735,Data!$A$491:$A$735,CONCATENATE($A8,"*"),Data!$C$491:$C$735,$A$2)</f>
        <v>#DIV/0!</v>
      </c>
      <c r="R8" s="1" t="e">
        <f>SUMIFS(Data!T$244:T$487,Data!$A$244:$A$487,CONCATENATE($A8,"*"),Data!$C$244:$C$487,$A$2)/SUMIFS(Data!T$491:T$735,Data!$A$491:$A$735,CONCATENATE($A8,"*"),Data!$C$491:$C$735,$A$2)</f>
        <v>#DIV/0!</v>
      </c>
      <c r="S8" s="1" t="e">
        <f>SUMIFS(Data!U$244:U$487,Data!$A$244:$A$487,CONCATENATE($A8,"*"),Data!$C$244:$C$487,$A$2)/SUMIFS(Data!U$491:U$735,Data!$A$491:$A$735,CONCATENATE($A8,"*"),Data!$C$491:$C$735,$A$2)</f>
        <v>#DIV/0!</v>
      </c>
    </row>
    <row r="9" spans="1:20" x14ac:dyDescent="0.25">
      <c r="A9">
        <v>2010</v>
      </c>
      <c r="B9" s="1" t="e">
        <f>SUMIFS(Data!D$244:D$487,Data!$A$244:$A$487,CONCATENATE($A9,"*"),Data!$C$244:$C$487,$A$2)/SUMIFS(Data!D$491:D$735,Data!$A$491:$A$735,CONCATENATE($A9,"*"),Data!$C$491:$C$735,$A$2)</f>
        <v>#DIV/0!</v>
      </c>
      <c r="C9" s="1" t="e">
        <f>SUMIFS(Data!E$244:E$487,Data!$A$244:$A$487,CONCATENATE($A9,"*"),Data!$C$244:$C$487,$A$2)/SUMIFS(Data!E$491:E$735,Data!$A$491:$A$735,CONCATENATE($A9,"*"),Data!$C$491:$C$735,$A$2)</f>
        <v>#DIV/0!</v>
      </c>
      <c r="D9" s="1" t="e">
        <f>SUMIFS(Data!F$244:F$487,Data!$A$244:$A$487,CONCATENATE($A9,"*"),Data!$C$244:$C$487,$A$2)/SUMIFS(Data!F$491:F$735,Data!$A$491:$A$735,CONCATENATE($A9,"*"),Data!$C$491:$C$735,$A$2)</f>
        <v>#DIV/0!</v>
      </c>
      <c r="E9" s="1" t="e">
        <f>SUMIFS(Data!G$244:G$487,Data!$A$244:$A$487,CONCATENATE($A9,"*"),Data!$C$244:$C$487,$A$2)/SUMIFS(Data!G$491:G$735,Data!$A$491:$A$735,CONCATENATE($A9,"*"),Data!$C$491:$C$735,$A$2)</f>
        <v>#DIV/0!</v>
      </c>
      <c r="F9" s="1" t="e">
        <f>SUMIFS(Data!H$244:H$487,Data!$A$244:$A$487,CONCATENATE($A9,"*"),Data!$C$244:$C$487,$A$2)/SUMIFS(Data!H$491:H$735,Data!$A$491:$A$735,CONCATENATE($A9,"*"),Data!$C$491:$C$735,$A$2)</f>
        <v>#DIV/0!</v>
      </c>
      <c r="G9" s="1" t="e">
        <f>SUMIFS(Data!I$244:I$487,Data!$A$244:$A$487,CONCATENATE($A9,"*"),Data!$C$244:$C$487,$A$2)/SUMIFS(Data!I$491:I$735,Data!$A$491:$A$735,CONCATENATE($A9,"*"),Data!$C$491:$C$735,$A$2)</f>
        <v>#DIV/0!</v>
      </c>
      <c r="H9" s="1" t="e">
        <f>SUMIFS(Data!J$244:J$487,Data!$A$244:$A$487,CONCATENATE($A9,"*"),Data!$C$244:$C$487,$A$2)/SUMIFS(Data!J$491:J$735,Data!$A$491:$A$735,CONCATENATE($A9,"*"),Data!$C$491:$C$735,$A$2)</f>
        <v>#DIV/0!</v>
      </c>
      <c r="I9" s="1" t="e">
        <f>SUMIFS(Data!K$244:K$487,Data!$A$244:$A$487,CONCATENATE($A9,"*"),Data!$C$244:$C$487,$A$2)/SUMIFS(Data!K$491:K$735,Data!$A$491:$A$735,CONCATENATE($A9,"*"),Data!$C$491:$C$735,$A$2)</f>
        <v>#DIV/0!</v>
      </c>
      <c r="J9" s="1" t="e">
        <f>SUMIFS(Data!L$244:L$487,Data!$A$244:$A$487,CONCATENATE($A9,"*"),Data!$C$244:$C$487,$A$2)/SUMIFS(Data!L$491:L$735,Data!$A$491:$A$735,CONCATENATE($A9,"*"),Data!$C$491:$C$735,$A$2)</f>
        <v>#DIV/0!</v>
      </c>
      <c r="K9" s="1" t="e">
        <f>SUMIFS(Data!M$244:M$487,Data!$A$244:$A$487,CONCATENATE($A9,"*"),Data!$C$244:$C$487,$A$2)/SUMIFS(Data!M$491:M$735,Data!$A$491:$A$735,CONCATENATE($A9,"*"),Data!$C$491:$C$735,$A$2)</f>
        <v>#DIV/0!</v>
      </c>
      <c r="L9" s="1" t="e">
        <f>SUMIFS(Data!N$244:N$487,Data!$A$244:$A$487,CONCATENATE($A9,"*"),Data!$C$244:$C$487,$A$2)/SUMIFS(Data!N$491:N$735,Data!$A$491:$A$735,CONCATENATE($A9,"*"),Data!$C$491:$C$735,$A$2)</f>
        <v>#DIV/0!</v>
      </c>
      <c r="M9" s="1" t="e">
        <f>SUMIFS(Data!O$244:O$487,Data!$A$244:$A$487,CONCATENATE($A9,"*"),Data!$C$244:$C$487,$A$2)/SUMIFS(Data!O$491:O$735,Data!$A$491:$A$735,CONCATENATE($A9,"*"),Data!$C$491:$C$735,$A$2)</f>
        <v>#DIV/0!</v>
      </c>
      <c r="N9" s="1" t="e">
        <f>SUMIFS(Data!P$244:P$487,Data!$A$244:$A$487,CONCATENATE($A9,"*"),Data!$C$244:$C$487,$A$2)/SUMIFS(Data!P$491:P$735,Data!$A$491:$A$735,CONCATENATE($A9,"*"),Data!$C$491:$C$735,$A$2)</f>
        <v>#DIV/0!</v>
      </c>
      <c r="O9" s="1" t="e">
        <f>SUMIFS(Data!Q$244:Q$487,Data!$A$244:$A$487,CONCATENATE($A9,"*"),Data!$C$244:$C$487,$A$2)/SUMIFS(Data!Q$491:Q$735,Data!$A$491:$A$735,CONCATENATE($A9,"*"),Data!$C$491:$C$735,$A$2)</f>
        <v>#DIV/0!</v>
      </c>
      <c r="P9" s="1" t="e">
        <f>SUMIFS(Data!R$244:R$487,Data!$A$244:$A$487,CONCATENATE($A9,"*"),Data!$C$244:$C$487,$A$2)/SUMIFS(Data!R$491:R$735,Data!$A$491:$A$735,CONCATENATE($A9,"*"),Data!$C$491:$C$735,$A$2)</f>
        <v>#DIV/0!</v>
      </c>
      <c r="Q9" s="1" t="e">
        <f>SUMIFS(Data!S$244:S$487,Data!$A$244:$A$487,CONCATENATE($A9,"*"),Data!$C$244:$C$487,$A$2)/SUMIFS(Data!S$491:S$735,Data!$A$491:$A$735,CONCATENATE($A9,"*"),Data!$C$491:$C$735,$A$2)</f>
        <v>#DIV/0!</v>
      </c>
      <c r="R9" s="1" t="e">
        <f>SUMIFS(Data!T$244:T$487,Data!$A$244:$A$487,CONCATENATE($A9,"*"),Data!$C$244:$C$487,$A$2)/SUMIFS(Data!T$491:T$735,Data!$A$491:$A$735,CONCATENATE($A9,"*"),Data!$C$491:$C$735,$A$2)</f>
        <v>#DIV/0!</v>
      </c>
      <c r="S9" s="1" t="e">
        <f>SUMIFS(Data!U$244:U$487,Data!$A$244:$A$487,CONCATENATE($A9,"*"),Data!$C$244:$C$487,$A$2)/SUMIFS(Data!U$491:U$735,Data!$A$491:$A$735,CONCATENATE($A9,"*"),Data!$C$491:$C$735,$A$2)</f>
        <v>#DIV/0!</v>
      </c>
    </row>
    <row r="10" spans="1:20" x14ac:dyDescent="0.25">
      <c r="A10">
        <v>2011</v>
      </c>
      <c r="B10" s="1" t="e">
        <f>SUMIFS(Data!D$244:D$487,Data!$A$244:$A$487,CONCATENATE($A10,"*"),Data!$C$244:$C$487,$A$2)/SUMIFS(Data!D$491:D$735,Data!$A$491:$A$735,CONCATENATE($A10,"*"),Data!$C$491:$C$735,$A$2)</f>
        <v>#DIV/0!</v>
      </c>
      <c r="C10" s="1" t="e">
        <f>SUMIFS(Data!E$244:E$487,Data!$A$244:$A$487,CONCATENATE($A10,"*"),Data!$C$244:$C$487,$A$2)/SUMIFS(Data!E$491:E$735,Data!$A$491:$A$735,CONCATENATE($A10,"*"),Data!$C$491:$C$735,$A$2)</f>
        <v>#DIV/0!</v>
      </c>
      <c r="D10" s="1" t="e">
        <f>SUMIFS(Data!F$244:F$487,Data!$A$244:$A$487,CONCATENATE($A10,"*"),Data!$C$244:$C$487,$A$2)/SUMIFS(Data!F$491:F$735,Data!$A$491:$A$735,CONCATENATE($A10,"*"),Data!$C$491:$C$735,$A$2)</f>
        <v>#DIV/0!</v>
      </c>
      <c r="E10" s="1" t="e">
        <f>SUMIFS(Data!G$244:G$487,Data!$A$244:$A$487,CONCATENATE($A10,"*"),Data!$C$244:$C$487,$A$2)/SUMIFS(Data!G$491:G$735,Data!$A$491:$A$735,CONCATENATE($A10,"*"),Data!$C$491:$C$735,$A$2)</f>
        <v>#DIV/0!</v>
      </c>
      <c r="F10" s="1" t="e">
        <f>SUMIFS(Data!H$244:H$487,Data!$A$244:$A$487,CONCATENATE($A10,"*"),Data!$C$244:$C$487,$A$2)/SUMIFS(Data!H$491:H$735,Data!$A$491:$A$735,CONCATENATE($A10,"*"),Data!$C$491:$C$735,$A$2)</f>
        <v>#DIV/0!</v>
      </c>
      <c r="G10" s="1" t="e">
        <f>SUMIFS(Data!I$244:I$487,Data!$A$244:$A$487,CONCATENATE($A10,"*"),Data!$C$244:$C$487,$A$2)/SUMIFS(Data!I$491:I$735,Data!$A$491:$A$735,CONCATENATE($A10,"*"),Data!$C$491:$C$735,$A$2)</f>
        <v>#DIV/0!</v>
      </c>
      <c r="H10" s="1" t="e">
        <f>SUMIFS(Data!J$244:J$487,Data!$A$244:$A$487,CONCATENATE($A10,"*"),Data!$C$244:$C$487,$A$2)/SUMIFS(Data!J$491:J$735,Data!$A$491:$A$735,CONCATENATE($A10,"*"),Data!$C$491:$C$735,$A$2)</f>
        <v>#DIV/0!</v>
      </c>
      <c r="I10" s="1" t="e">
        <f>SUMIFS(Data!K$244:K$487,Data!$A$244:$A$487,CONCATENATE($A10,"*"),Data!$C$244:$C$487,$A$2)/SUMIFS(Data!K$491:K$735,Data!$A$491:$A$735,CONCATENATE($A10,"*"),Data!$C$491:$C$735,$A$2)</f>
        <v>#DIV/0!</v>
      </c>
      <c r="J10" s="1" t="e">
        <f>SUMIFS(Data!L$244:L$487,Data!$A$244:$A$487,CONCATENATE($A10,"*"),Data!$C$244:$C$487,$A$2)/SUMIFS(Data!L$491:L$735,Data!$A$491:$A$735,CONCATENATE($A10,"*"),Data!$C$491:$C$735,$A$2)</f>
        <v>#DIV/0!</v>
      </c>
      <c r="K10" s="1" t="e">
        <f>SUMIFS(Data!M$244:M$487,Data!$A$244:$A$487,CONCATENATE($A10,"*"),Data!$C$244:$C$487,$A$2)/SUMIFS(Data!M$491:M$735,Data!$A$491:$A$735,CONCATENATE($A10,"*"),Data!$C$491:$C$735,$A$2)</f>
        <v>#DIV/0!</v>
      </c>
      <c r="L10" s="1" t="e">
        <f>SUMIFS(Data!N$244:N$487,Data!$A$244:$A$487,CONCATENATE($A10,"*"),Data!$C$244:$C$487,$A$2)/SUMIFS(Data!N$491:N$735,Data!$A$491:$A$735,CONCATENATE($A10,"*"),Data!$C$491:$C$735,$A$2)</f>
        <v>#DIV/0!</v>
      </c>
      <c r="M10" s="1" t="e">
        <f>SUMIFS(Data!O$244:O$487,Data!$A$244:$A$487,CONCATENATE($A10,"*"),Data!$C$244:$C$487,$A$2)/SUMIFS(Data!O$491:O$735,Data!$A$491:$A$735,CONCATENATE($A10,"*"),Data!$C$491:$C$735,$A$2)</f>
        <v>#DIV/0!</v>
      </c>
      <c r="N10" s="1" t="e">
        <f>SUMIFS(Data!P$244:P$487,Data!$A$244:$A$487,CONCATENATE($A10,"*"),Data!$C$244:$C$487,$A$2)/SUMIFS(Data!P$491:P$735,Data!$A$491:$A$735,CONCATENATE($A10,"*"),Data!$C$491:$C$735,$A$2)</f>
        <v>#DIV/0!</v>
      </c>
      <c r="O10" s="1" t="e">
        <f>SUMIFS(Data!Q$244:Q$487,Data!$A$244:$A$487,CONCATENATE($A10,"*"),Data!$C$244:$C$487,$A$2)/SUMIFS(Data!Q$491:Q$735,Data!$A$491:$A$735,CONCATENATE($A10,"*"),Data!$C$491:$C$735,$A$2)</f>
        <v>#DIV/0!</v>
      </c>
      <c r="P10" s="1" t="e">
        <f>SUMIFS(Data!R$244:R$487,Data!$A$244:$A$487,CONCATENATE($A10,"*"),Data!$C$244:$C$487,$A$2)/SUMIFS(Data!R$491:R$735,Data!$A$491:$A$735,CONCATENATE($A10,"*"),Data!$C$491:$C$735,$A$2)</f>
        <v>#DIV/0!</v>
      </c>
      <c r="Q10" s="1" t="e">
        <f>SUMIFS(Data!S$244:S$487,Data!$A$244:$A$487,CONCATENATE($A10,"*"),Data!$C$244:$C$487,$A$2)/SUMIFS(Data!S$491:S$735,Data!$A$491:$A$735,CONCATENATE($A10,"*"),Data!$C$491:$C$735,$A$2)</f>
        <v>#DIV/0!</v>
      </c>
      <c r="R10" s="1" t="e">
        <f>SUMIFS(Data!T$244:T$487,Data!$A$244:$A$487,CONCATENATE($A10,"*"),Data!$C$244:$C$487,$A$2)/SUMIFS(Data!T$491:T$735,Data!$A$491:$A$735,CONCATENATE($A10,"*"),Data!$C$491:$C$735,$A$2)</f>
        <v>#DIV/0!</v>
      </c>
      <c r="S10" s="1" t="e">
        <f>SUMIFS(Data!U$244:U$487,Data!$A$244:$A$487,CONCATENATE($A10,"*"),Data!$C$244:$C$487,$A$2)/SUMIFS(Data!U$491:U$735,Data!$A$491:$A$735,CONCATENATE($A10,"*"),Data!$C$491:$C$735,$A$2)</f>
        <v>#DIV/0!</v>
      </c>
    </row>
    <row r="11" spans="1:20" x14ac:dyDescent="0.25">
      <c r="A11">
        <v>2012</v>
      </c>
      <c r="B11" s="1" t="e">
        <f>SUMIFS(Data!D$244:D$487,Data!$A$244:$A$487,CONCATENATE($A11,"*"),Data!$C$244:$C$487,$A$2)/SUMIFS(Data!D$491:D$735,Data!$A$491:$A$735,CONCATENATE($A11,"*"),Data!$C$491:$C$735,$A$2)</f>
        <v>#DIV/0!</v>
      </c>
      <c r="C11" s="1" t="e">
        <f>SUMIFS(Data!E$244:E$487,Data!$A$244:$A$487,CONCATENATE($A11,"*"),Data!$C$244:$C$487,$A$2)/SUMIFS(Data!E$491:E$735,Data!$A$491:$A$735,CONCATENATE($A11,"*"),Data!$C$491:$C$735,$A$2)</f>
        <v>#DIV/0!</v>
      </c>
      <c r="D11" s="1" t="e">
        <f>SUMIFS(Data!F$244:F$487,Data!$A$244:$A$487,CONCATENATE($A11,"*"),Data!$C$244:$C$487,$A$2)/SUMIFS(Data!F$491:F$735,Data!$A$491:$A$735,CONCATENATE($A11,"*"),Data!$C$491:$C$735,$A$2)</f>
        <v>#DIV/0!</v>
      </c>
      <c r="E11" s="1" t="e">
        <f>SUMIFS(Data!G$244:G$487,Data!$A$244:$A$487,CONCATENATE($A11,"*"),Data!$C$244:$C$487,$A$2)/SUMIFS(Data!G$491:G$735,Data!$A$491:$A$735,CONCATENATE($A11,"*"),Data!$C$491:$C$735,$A$2)</f>
        <v>#DIV/0!</v>
      </c>
      <c r="F11" s="1" t="e">
        <f>SUMIFS(Data!H$244:H$487,Data!$A$244:$A$487,CONCATENATE($A11,"*"),Data!$C$244:$C$487,$A$2)/SUMIFS(Data!H$491:H$735,Data!$A$491:$A$735,CONCATENATE($A11,"*"),Data!$C$491:$C$735,$A$2)</f>
        <v>#DIV/0!</v>
      </c>
      <c r="G11" s="1" t="e">
        <f>SUMIFS(Data!I$244:I$487,Data!$A$244:$A$487,CONCATENATE($A11,"*"),Data!$C$244:$C$487,$A$2)/SUMIFS(Data!I$491:I$735,Data!$A$491:$A$735,CONCATENATE($A11,"*"),Data!$C$491:$C$735,$A$2)</f>
        <v>#DIV/0!</v>
      </c>
      <c r="H11" s="1" t="e">
        <f>SUMIFS(Data!J$244:J$487,Data!$A$244:$A$487,CONCATENATE($A11,"*"),Data!$C$244:$C$487,$A$2)/SUMIFS(Data!J$491:J$735,Data!$A$491:$A$735,CONCATENATE($A11,"*"),Data!$C$491:$C$735,$A$2)</f>
        <v>#DIV/0!</v>
      </c>
      <c r="I11" s="1" t="e">
        <f>SUMIFS(Data!K$244:K$487,Data!$A$244:$A$487,CONCATENATE($A11,"*"),Data!$C$244:$C$487,$A$2)/SUMIFS(Data!K$491:K$735,Data!$A$491:$A$735,CONCATENATE($A11,"*"),Data!$C$491:$C$735,$A$2)</f>
        <v>#DIV/0!</v>
      </c>
      <c r="J11" s="1" t="e">
        <f>SUMIFS(Data!L$244:L$487,Data!$A$244:$A$487,CONCATENATE($A11,"*"),Data!$C$244:$C$487,$A$2)/SUMIFS(Data!L$491:L$735,Data!$A$491:$A$735,CONCATENATE($A11,"*"),Data!$C$491:$C$735,$A$2)</f>
        <v>#DIV/0!</v>
      </c>
      <c r="K11" s="1" t="e">
        <f>SUMIFS(Data!M$244:M$487,Data!$A$244:$A$487,CONCATENATE($A11,"*"),Data!$C$244:$C$487,$A$2)/SUMIFS(Data!M$491:M$735,Data!$A$491:$A$735,CONCATENATE($A11,"*"),Data!$C$491:$C$735,$A$2)</f>
        <v>#DIV/0!</v>
      </c>
      <c r="L11" s="1" t="e">
        <f>SUMIFS(Data!N$244:N$487,Data!$A$244:$A$487,CONCATENATE($A11,"*"),Data!$C$244:$C$487,$A$2)/SUMIFS(Data!N$491:N$735,Data!$A$491:$A$735,CONCATENATE($A11,"*"),Data!$C$491:$C$735,$A$2)</f>
        <v>#DIV/0!</v>
      </c>
      <c r="M11" s="1" t="e">
        <f>SUMIFS(Data!O$244:O$487,Data!$A$244:$A$487,CONCATENATE($A11,"*"),Data!$C$244:$C$487,$A$2)/SUMIFS(Data!O$491:O$735,Data!$A$491:$A$735,CONCATENATE($A11,"*"),Data!$C$491:$C$735,$A$2)</f>
        <v>#DIV/0!</v>
      </c>
      <c r="N11" s="1" t="e">
        <f>SUMIFS(Data!P$244:P$487,Data!$A$244:$A$487,CONCATENATE($A11,"*"),Data!$C$244:$C$487,$A$2)/SUMIFS(Data!P$491:P$735,Data!$A$491:$A$735,CONCATENATE($A11,"*"),Data!$C$491:$C$735,$A$2)</f>
        <v>#DIV/0!</v>
      </c>
      <c r="O11" s="1" t="e">
        <f>SUMIFS(Data!Q$244:Q$487,Data!$A$244:$A$487,CONCATENATE($A11,"*"),Data!$C$244:$C$487,$A$2)/SUMIFS(Data!Q$491:Q$735,Data!$A$491:$A$735,CONCATENATE($A11,"*"),Data!$C$491:$C$735,$A$2)</f>
        <v>#DIV/0!</v>
      </c>
      <c r="P11" s="1" t="e">
        <f>SUMIFS(Data!R$244:R$487,Data!$A$244:$A$487,CONCATENATE($A11,"*"),Data!$C$244:$C$487,$A$2)/SUMIFS(Data!R$491:R$735,Data!$A$491:$A$735,CONCATENATE($A11,"*"),Data!$C$491:$C$735,$A$2)</f>
        <v>#DIV/0!</v>
      </c>
      <c r="Q11" s="1" t="e">
        <f>SUMIFS(Data!S$244:S$487,Data!$A$244:$A$487,CONCATENATE($A11,"*"),Data!$C$244:$C$487,$A$2)/SUMIFS(Data!S$491:S$735,Data!$A$491:$A$735,CONCATENATE($A11,"*"),Data!$C$491:$C$735,$A$2)</f>
        <v>#DIV/0!</v>
      </c>
      <c r="R11" s="1" t="e">
        <f>SUMIFS(Data!T$244:T$487,Data!$A$244:$A$487,CONCATENATE($A11,"*"),Data!$C$244:$C$487,$A$2)/SUMIFS(Data!T$491:T$735,Data!$A$491:$A$735,CONCATENATE($A11,"*"),Data!$C$491:$C$735,$A$2)</f>
        <v>#DIV/0!</v>
      </c>
      <c r="S11" s="1" t="e">
        <f>SUMIFS(Data!U$244:U$487,Data!$A$244:$A$487,CONCATENATE($A11,"*"),Data!$C$244:$C$487,$A$2)/SUMIFS(Data!U$491:U$735,Data!$A$491:$A$735,CONCATENATE($A11,"*"),Data!$C$491:$C$735,$A$2)</f>
        <v>#DIV/0!</v>
      </c>
    </row>
    <row r="12" spans="1:20" x14ac:dyDescent="0.25">
      <c r="A12">
        <v>2013</v>
      </c>
      <c r="B12" s="1" t="e">
        <f>SUMIFS(Data!D$244:D$487,Data!$A$244:$A$487,CONCATENATE($A12,"*"),Data!$C$244:$C$487,$A$2)/SUMIFS(Data!D$491:D$735,Data!$A$491:$A$735,CONCATENATE($A12,"*"),Data!$C$491:$C$735,$A$2)</f>
        <v>#DIV/0!</v>
      </c>
      <c r="C12" s="1" t="e">
        <f>SUMIFS(Data!E$244:E$487,Data!$A$244:$A$487,CONCATENATE($A12,"*"),Data!$C$244:$C$487,$A$2)/SUMIFS(Data!E$491:E$735,Data!$A$491:$A$735,CONCATENATE($A12,"*"),Data!$C$491:$C$735,$A$2)</f>
        <v>#DIV/0!</v>
      </c>
      <c r="D12" s="1" t="e">
        <f>SUMIFS(Data!F$244:F$487,Data!$A$244:$A$487,CONCATENATE($A12,"*"),Data!$C$244:$C$487,$A$2)/SUMIFS(Data!F$491:F$735,Data!$A$491:$A$735,CONCATENATE($A12,"*"),Data!$C$491:$C$735,$A$2)</f>
        <v>#DIV/0!</v>
      </c>
      <c r="E12" s="1" t="e">
        <f>SUMIFS(Data!G$244:G$487,Data!$A$244:$A$487,CONCATENATE($A12,"*"),Data!$C$244:$C$487,$A$2)/SUMIFS(Data!G$491:G$735,Data!$A$491:$A$735,CONCATENATE($A12,"*"),Data!$C$491:$C$735,$A$2)</f>
        <v>#DIV/0!</v>
      </c>
      <c r="F12" s="1" t="e">
        <f>SUMIFS(Data!H$244:H$487,Data!$A$244:$A$487,CONCATENATE($A12,"*"),Data!$C$244:$C$487,$A$2)/SUMIFS(Data!H$491:H$735,Data!$A$491:$A$735,CONCATENATE($A12,"*"),Data!$C$491:$C$735,$A$2)</f>
        <v>#DIV/0!</v>
      </c>
      <c r="G12" s="1" t="e">
        <f>SUMIFS(Data!I$244:I$487,Data!$A$244:$A$487,CONCATENATE($A12,"*"),Data!$C$244:$C$487,$A$2)/SUMIFS(Data!I$491:I$735,Data!$A$491:$A$735,CONCATENATE($A12,"*"),Data!$C$491:$C$735,$A$2)</f>
        <v>#DIV/0!</v>
      </c>
      <c r="H12" s="1" t="e">
        <f>SUMIFS(Data!J$244:J$487,Data!$A$244:$A$487,CONCATENATE($A12,"*"),Data!$C$244:$C$487,$A$2)/SUMIFS(Data!J$491:J$735,Data!$A$491:$A$735,CONCATENATE($A12,"*"),Data!$C$491:$C$735,$A$2)</f>
        <v>#DIV/0!</v>
      </c>
      <c r="I12" s="1" t="e">
        <f>SUMIFS(Data!K$244:K$487,Data!$A$244:$A$487,CONCATENATE($A12,"*"),Data!$C$244:$C$487,$A$2)/SUMIFS(Data!K$491:K$735,Data!$A$491:$A$735,CONCATENATE($A12,"*"),Data!$C$491:$C$735,$A$2)</f>
        <v>#DIV/0!</v>
      </c>
      <c r="J12" s="1" t="e">
        <f>SUMIFS(Data!L$244:L$487,Data!$A$244:$A$487,CONCATENATE($A12,"*"),Data!$C$244:$C$487,$A$2)/SUMIFS(Data!L$491:L$735,Data!$A$491:$A$735,CONCATENATE($A12,"*"),Data!$C$491:$C$735,$A$2)</f>
        <v>#DIV/0!</v>
      </c>
      <c r="K12" s="1" t="e">
        <f>SUMIFS(Data!M$244:M$487,Data!$A$244:$A$487,CONCATENATE($A12,"*"),Data!$C$244:$C$487,$A$2)/SUMIFS(Data!M$491:M$735,Data!$A$491:$A$735,CONCATENATE($A12,"*"),Data!$C$491:$C$735,$A$2)</f>
        <v>#DIV/0!</v>
      </c>
      <c r="L12" s="1" t="e">
        <f>SUMIFS(Data!N$244:N$487,Data!$A$244:$A$487,CONCATENATE($A12,"*"),Data!$C$244:$C$487,$A$2)/SUMIFS(Data!N$491:N$735,Data!$A$491:$A$735,CONCATENATE($A12,"*"),Data!$C$491:$C$735,$A$2)</f>
        <v>#DIV/0!</v>
      </c>
      <c r="M12" s="1" t="e">
        <f>SUMIFS(Data!O$244:O$487,Data!$A$244:$A$487,CONCATENATE($A12,"*"),Data!$C$244:$C$487,$A$2)/SUMIFS(Data!O$491:O$735,Data!$A$491:$A$735,CONCATENATE($A12,"*"),Data!$C$491:$C$735,$A$2)</f>
        <v>#DIV/0!</v>
      </c>
      <c r="N12" s="1" t="e">
        <f>SUMIFS(Data!P$244:P$487,Data!$A$244:$A$487,CONCATENATE($A12,"*"),Data!$C$244:$C$487,$A$2)/SUMIFS(Data!P$491:P$735,Data!$A$491:$A$735,CONCATENATE($A12,"*"),Data!$C$491:$C$735,$A$2)</f>
        <v>#DIV/0!</v>
      </c>
      <c r="O12" s="1" t="e">
        <f>SUMIFS(Data!Q$244:Q$487,Data!$A$244:$A$487,CONCATENATE($A12,"*"),Data!$C$244:$C$487,$A$2)/SUMIFS(Data!Q$491:Q$735,Data!$A$491:$A$735,CONCATENATE($A12,"*"),Data!$C$491:$C$735,$A$2)</f>
        <v>#DIV/0!</v>
      </c>
      <c r="P12" s="1" t="e">
        <f>SUMIFS(Data!R$244:R$487,Data!$A$244:$A$487,CONCATENATE($A12,"*"),Data!$C$244:$C$487,$A$2)/SUMIFS(Data!R$491:R$735,Data!$A$491:$A$735,CONCATENATE($A12,"*"),Data!$C$491:$C$735,$A$2)</f>
        <v>#DIV/0!</v>
      </c>
      <c r="Q12" s="1" t="e">
        <f>SUMIFS(Data!S$244:S$487,Data!$A$244:$A$487,CONCATENATE($A12,"*"),Data!$C$244:$C$487,$A$2)/SUMIFS(Data!S$491:S$735,Data!$A$491:$A$735,CONCATENATE($A12,"*"),Data!$C$491:$C$735,$A$2)</f>
        <v>#DIV/0!</v>
      </c>
      <c r="R12" s="1" t="e">
        <f>SUMIFS(Data!T$244:T$487,Data!$A$244:$A$487,CONCATENATE($A12,"*"),Data!$C$244:$C$487,$A$2)/SUMIFS(Data!T$491:T$735,Data!$A$491:$A$735,CONCATENATE($A12,"*"),Data!$C$491:$C$735,$A$2)</f>
        <v>#DIV/0!</v>
      </c>
      <c r="S12" s="1" t="e">
        <f>SUMIFS(Data!U$244:U$487,Data!$A$244:$A$487,CONCATENATE($A12,"*"),Data!$C$244:$C$487,$A$2)/SUMIFS(Data!U$491:U$735,Data!$A$491:$A$735,CONCATENATE($A12,"*"),Data!$C$491:$C$735,$A$2)</f>
        <v>#DIV/0!</v>
      </c>
    </row>
    <row r="13" spans="1:20" x14ac:dyDescent="0.25">
      <c r="A13">
        <v>2014</v>
      </c>
      <c r="B13" s="1">
        <f>SUMIFS(Data!D$244:D$487,Data!$A$244:$A$487,CONCATENATE($A13,"*"),Data!$C$244:$C$487,$A$2)/SUMIFS(Data!D$491:D$735,Data!$A$491:$A$735,CONCATENATE($A13,"*"),Data!$C$491:$C$735,$A$2)</f>
        <v>5</v>
      </c>
      <c r="C13" s="1">
        <f>SUMIFS(Data!E$244:E$487,Data!$A$244:$A$487,CONCATENATE($A13,"*"),Data!$C$244:$C$487,$A$2)/SUMIFS(Data!E$491:E$735,Data!$A$491:$A$735,CONCATENATE($A13,"*"),Data!$C$491:$C$735,$A$2)</f>
        <v>4.75</v>
      </c>
      <c r="D13" s="1">
        <f>SUMIFS(Data!F$244:F$487,Data!$A$244:$A$487,CONCATENATE($A13,"*"),Data!$C$244:$C$487,$A$2)/SUMIFS(Data!F$491:F$735,Data!$A$491:$A$735,CONCATENATE($A13,"*"),Data!$C$491:$C$735,$A$2)</f>
        <v>5.875</v>
      </c>
      <c r="E13" s="1">
        <f>SUMIFS(Data!G$244:G$487,Data!$A$244:$A$487,CONCATENATE($A13,"*"),Data!$C$244:$C$487,$A$2)/SUMIFS(Data!G$491:G$735,Data!$A$491:$A$735,CONCATENATE($A13,"*"),Data!$C$491:$C$735,$A$2)</f>
        <v>4.625</v>
      </c>
      <c r="F13" s="1">
        <f>SUMIFS(Data!H$244:H$487,Data!$A$244:$A$487,CONCATENATE($A13,"*"),Data!$C$244:$C$487,$A$2)/SUMIFS(Data!H$491:H$735,Data!$A$491:$A$735,CONCATENATE($A13,"*"),Data!$C$491:$C$735,$A$2)</f>
        <v>3.625</v>
      </c>
      <c r="G13" s="1">
        <f>SUMIFS(Data!I$244:I$487,Data!$A$244:$A$487,CONCATENATE($A13,"*"),Data!$C$244:$C$487,$A$2)/SUMIFS(Data!I$491:I$735,Data!$A$491:$A$735,CONCATENATE($A13,"*"),Data!$C$491:$C$735,$A$2)</f>
        <v>3</v>
      </c>
      <c r="H13" s="1">
        <f>SUMIFS(Data!J$244:J$487,Data!$A$244:$A$487,CONCATENATE($A13,"*"),Data!$C$244:$C$487,$A$2)/SUMIFS(Data!J$491:J$735,Data!$A$491:$A$735,CONCATENATE($A13,"*"),Data!$C$491:$C$735,$A$2)</f>
        <v>4.25</v>
      </c>
      <c r="I13" s="1">
        <f>SUMIFS(Data!K$244:K$487,Data!$A$244:$A$487,CONCATENATE($A13,"*"),Data!$C$244:$C$487,$A$2)/SUMIFS(Data!K$491:K$735,Data!$A$491:$A$735,CONCATENATE($A13,"*"),Data!$C$491:$C$735,$A$2)</f>
        <v>3</v>
      </c>
      <c r="J13" s="1">
        <f>SUMIFS(Data!L$244:L$487,Data!$A$244:$A$487,CONCATENATE($A13,"*"),Data!$C$244:$C$487,$A$2)/SUMIFS(Data!L$491:L$735,Data!$A$491:$A$735,CONCATENATE($A13,"*"),Data!$C$491:$C$735,$A$2)</f>
        <v>4.375</v>
      </c>
      <c r="K13" s="1">
        <f>SUMIFS(Data!M$244:M$487,Data!$A$244:$A$487,CONCATENATE($A13,"*"),Data!$C$244:$C$487,$A$2)/SUMIFS(Data!M$491:M$735,Data!$A$491:$A$735,CONCATENATE($A13,"*"),Data!$C$491:$C$735,$A$2)</f>
        <v>4.25</v>
      </c>
      <c r="L13" s="1">
        <f>SUMIFS(Data!N$244:N$487,Data!$A$244:$A$487,CONCATENATE($A13,"*"),Data!$C$244:$C$487,$A$2)/SUMIFS(Data!N$491:N$735,Data!$A$491:$A$735,CONCATENATE($A13,"*"),Data!$C$491:$C$735,$A$2)</f>
        <v>4.625</v>
      </c>
      <c r="M13" s="1">
        <f>SUMIFS(Data!O$244:O$487,Data!$A$244:$A$487,CONCATENATE($A13,"*"),Data!$C$244:$C$487,$A$2)/SUMIFS(Data!O$491:O$735,Data!$A$491:$A$735,CONCATENATE($A13,"*"),Data!$C$491:$C$735,$A$2)</f>
        <v>5.375</v>
      </c>
      <c r="N13" s="1">
        <f>SUMIFS(Data!P$244:P$487,Data!$A$244:$A$487,CONCATENATE($A13,"*"),Data!$C$244:$C$487,$A$2)/SUMIFS(Data!P$491:P$735,Data!$A$491:$A$735,CONCATENATE($A13,"*"),Data!$C$491:$C$735,$A$2)</f>
        <v>4.125</v>
      </c>
      <c r="O13" s="1">
        <f>SUMIFS(Data!Q$244:Q$487,Data!$A$244:$A$487,CONCATENATE($A13,"*"),Data!$C$244:$C$487,$A$2)/SUMIFS(Data!Q$491:Q$735,Data!$A$491:$A$735,CONCATENATE($A13,"*"),Data!$C$491:$C$735,$A$2)</f>
        <v>3.5</v>
      </c>
      <c r="P13" s="1">
        <f>SUMIFS(Data!R$244:R$487,Data!$A$244:$A$487,CONCATENATE($A13,"*"),Data!$C$244:$C$487,$A$2)/SUMIFS(Data!R$491:R$735,Data!$A$491:$A$735,CONCATENATE($A13,"*"),Data!$C$491:$C$735,$A$2)</f>
        <v>4.875</v>
      </c>
      <c r="Q13" s="1">
        <f>SUMIFS(Data!S$244:S$487,Data!$A$244:$A$487,CONCATENATE($A13,"*"),Data!$C$244:$C$487,$A$2)/SUMIFS(Data!S$491:S$735,Data!$A$491:$A$735,CONCATENATE($A13,"*"),Data!$C$491:$C$735,$A$2)</f>
        <v>3.875</v>
      </c>
      <c r="R13" s="1">
        <f>SUMIFS(Data!T$244:T$487,Data!$A$244:$A$487,CONCATENATE($A13,"*"),Data!$C$244:$C$487,$A$2)/SUMIFS(Data!T$491:T$735,Data!$A$491:$A$735,CONCATENATE($A13,"*"),Data!$C$491:$C$735,$A$2)</f>
        <v>4.5</v>
      </c>
      <c r="S13" s="1">
        <f>SUMIFS(Data!U$244:U$487,Data!$A$244:$A$487,CONCATENATE($A13,"*"),Data!$C$244:$C$487,$A$2)/SUMIFS(Data!U$491:U$735,Data!$A$491:$A$735,CONCATENATE($A13,"*"),Data!$C$491:$C$735,$A$2)</f>
        <v>5.125</v>
      </c>
    </row>
    <row r="14" spans="1:20" x14ac:dyDescent="0.25">
      <c r="A14">
        <v>2015</v>
      </c>
      <c r="B14" s="1">
        <f>SUMIFS(Data!D$244:D$487,Data!$A$244:$A$487,CONCATENATE($A14,"*"),Data!$C$244:$C$487,$A$2)/SUMIFS(Data!D$491:D$735,Data!$A$491:$A$735,CONCATENATE($A14,"*"),Data!$C$491:$C$735,$A$2)</f>
        <v>6.2</v>
      </c>
      <c r="C14" s="1">
        <f>SUMIFS(Data!E$244:E$487,Data!$A$244:$A$487,CONCATENATE($A14,"*"),Data!$C$244:$C$487,$A$2)/SUMIFS(Data!E$491:E$735,Data!$A$491:$A$735,CONCATENATE($A14,"*"),Data!$C$491:$C$735,$A$2)</f>
        <v>4.8</v>
      </c>
      <c r="D14" s="1">
        <f>SUMIFS(Data!F$244:F$487,Data!$A$244:$A$487,CONCATENATE($A14,"*"),Data!$C$244:$C$487,$A$2)/SUMIFS(Data!F$491:F$735,Data!$A$491:$A$735,CONCATENATE($A14,"*"),Data!$C$491:$C$735,$A$2)</f>
        <v>6.6</v>
      </c>
      <c r="E14" s="1">
        <f>SUMIFS(Data!G$244:G$487,Data!$A$244:$A$487,CONCATENATE($A14,"*"),Data!$C$244:$C$487,$A$2)/SUMIFS(Data!G$491:G$735,Data!$A$491:$A$735,CONCATENATE($A14,"*"),Data!$C$491:$C$735,$A$2)</f>
        <v>5.2</v>
      </c>
      <c r="F14" s="1">
        <f>SUMIFS(Data!H$244:H$487,Data!$A$244:$A$487,CONCATENATE($A14,"*"),Data!$C$244:$C$487,$A$2)/SUMIFS(Data!H$491:H$735,Data!$A$491:$A$735,CONCATENATE($A14,"*"),Data!$C$491:$C$735,$A$2)</f>
        <v>4.4000000000000004</v>
      </c>
      <c r="G14" s="1">
        <f>SUMIFS(Data!I$244:I$487,Data!$A$244:$A$487,CONCATENATE($A14,"*"),Data!$C$244:$C$487,$A$2)/SUMIFS(Data!I$491:I$735,Data!$A$491:$A$735,CONCATENATE($A14,"*"),Data!$C$491:$C$735,$A$2)</f>
        <v>3.8</v>
      </c>
      <c r="H14" s="1">
        <f>SUMIFS(Data!J$244:J$487,Data!$A$244:$A$487,CONCATENATE($A14,"*"),Data!$C$244:$C$487,$A$2)/SUMIFS(Data!J$491:J$735,Data!$A$491:$A$735,CONCATENATE($A14,"*"),Data!$C$491:$C$735,$A$2)</f>
        <v>4.4000000000000004</v>
      </c>
      <c r="I14" s="1">
        <f>SUMIFS(Data!K$244:K$487,Data!$A$244:$A$487,CONCATENATE($A14,"*"),Data!$C$244:$C$487,$A$2)/SUMIFS(Data!K$491:K$735,Data!$A$491:$A$735,CONCATENATE($A14,"*"),Data!$C$491:$C$735,$A$2)</f>
        <v>3.6</v>
      </c>
      <c r="J14" s="1">
        <f>SUMIFS(Data!L$244:L$487,Data!$A$244:$A$487,CONCATENATE($A14,"*"),Data!$C$244:$C$487,$A$2)/SUMIFS(Data!L$491:L$735,Data!$A$491:$A$735,CONCATENATE($A14,"*"),Data!$C$491:$C$735,$A$2)</f>
        <v>5.4</v>
      </c>
      <c r="K14" s="1">
        <f>SUMIFS(Data!M$244:M$487,Data!$A$244:$A$487,CONCATENATE($A14,"*"),Data!$C$244:$C$487,$A$2)/SUMIFS(Data!M$491:M$735,Data!$A$491:$A$735,CONCATENATE($A14,"*"),Data!$C$491:$C$735,$A$2)</f>
        <v>4.75</v>
      </c>
      <c r="L14" s="1">
        <f>SUMIFS(Data!N$244:N$487,Data!$A$244:$A$487,CONCATENATE($A14,"*"),Data!$C$244:$C$487,$A$2)/SUMIFS(Data!N$491:N$735,Data!$A$491:$A$735,CONCATENATE($A14,"*"),Data!$C$491:$C$735,$A$2)</f>
        <v>4.25</v>
      </c>
      <c r="M14" s="1">
        <f>SUMIFS(Data!O$244:O$487,Data!$A$244:$A$487,CONCATENATE($A14,"*"),Data!$C$244:$C$487,$A$2)/SUMIFS(Data!O$491:O$735,Data!$A$491:$A$735,CONCATENATE($A14,"*"),Data!$C$491:$C$735,$A$2)</f>
        <v>5.25</v>
      </c>
      <c r="N14" s="1">
        <f>SUMIFS(Data!P$244:P$487,Data!$A$244:$A$487,CONCATENATE($A14,"*"),Data!$C$244:$C$487,$A$2)/SUMIFS(Data!P$491:P$735,Data!$A$491:$A$735,CONCATENATE($A14,"*"),Data!$C$491:$C$735,$A$2)</f>
        <v>3.75</v>
      </c>
      <c r="O14" s="1">
        <f>SUMIFS(Data!Q$244:Q$487,Data!$A$244:$A$487,CONCATENATE($A14,"*"),Data!$C$244:$C$487,$A$2)/SUMIFS(Data!Q$491:Q$735,Data!$A$491:$A$735,CONCATENATE($A14,"*"),Data!$C$491:$C$735,$A$2)</f>
        <v>3.25</v>
      </c>
      <c r="P14" s="1">
        <f>SUMIFS(Data!R$244:R$487,Data!$A$244:$A$487,CONCATENATE($A14,"*"),Data!$C$244:$C$487,$A$2)/SUMIFS(Data!R$491:R$735,Data!$A$491:$A$735,CONCATENATE($A14,"*"),Data!$C$491:$C$735,$A$2)</f>
        <v>4.25</v>
      </c>
      <c r="Q14" s="1">
        <f>SUMIFS(Data!S$244:S$487,Data!$A$244:$A$487,CONCATENATE($A14,"*"),Data!$C$244:$C$487,$A$2)/SUMIFS(Data!S$491:S$735,Data!$A$491:$A$735,CONCATENATE($A14,"*"),Data!$C$491:$C$735,$A$2)</f>
        <v>3.5</v>
      </c>
      <c r="R14" s="1">
        <f>SUMIFS(Data!T$244:T$487,Data!$A$244:$A$487,CONCATENATE($A14,"*"),Data!$C$244:$C$487,$A$2)/SUMIFS(Data!T$491:T$735,Data!$A$491:$A$735,CONCATENATE($A14,"*"),Data!$C$491:$C$735,$A$2)</f>
        <v>4.25</v>
      </c>
      <c r="S14" s="1">
        <f>SUMIFS(Data!U$244:U$487,Data!$A$244:$A$487,CONCATENATE($A14,"*"),Data!$C$244:$C$487,$A$2)/SUMIFS(Data!U$491:U$735,Data!$A$491:$A$735,CONCATENATE($A14,"*"),Data!$C$491:$C$735,$A$2)</f>
        <v>7.25</v>
      </c>
    </row>
    <row r="15" spans="1:20" x14ac:dyDescent="0.25">
      <c r="A15" t="s">
        <v>570</v>
      </c>
      <c r="B15" s="1">
        <f>SUMIFS(Data!D$244:D$487,Data!$C$244:$C$487,$A$2)/SUMIFS(Data!D$491:D$735,Data!$C$491:$C$735,$A$2)</f>
        <v>5.4615384615384617</v>
      </c>
      <c r="C15" s="1">
        <f>SUMIFS(Data!E$244:E$487,Data!$C$244:$C$487,$A$2)/SUMIFS(Data!E$491:E$735,Data!$C$491:$C$735,$A$2)</f>
        <v>4.7692307692307692</v>
      </c>
      <c r="D15" s="1">
        <f>SUMIFS(Data!F$244:F$487,Data!$C$244:$C$487,$A$2)/SUMIFS(Data!F$491:F$735,Data!$C$491:$C$735,$A$2)</f>
        <v>6.1538461538461542</v>
      </c>
      <c r="E15" s="1">
        <f>SUMIFS(Data!G$244:G$487,Data!$C$244:$C$487,$A$2)/SUMIFS(Data!G$491:G$735,Data!$C$491:$C$735,$A$2)</f>
        <v>4.8461538461538458</v>
      </c>
      <c r="F15" s="1">
        <f>SUMIFS(Data!H$244:H$487,Data!$C$244:$C$487,$A$2)/SUMIFS(Data!H$491:H$735,Data!$C$491:$C$735,$A$2)</f>
        <v>3.9230769230769229</v>
      </c>
      <c r="G15" s="1">
        <f>SUMIFS(Data!I$244:I$487,Data!$C$244:$C$487,$A$2)/SUMIFS(Data!I$491:I$735,Data!$C$491:$C$735,$A$2)</f>
        <v>3.3076923076923075</v>
      </c>
      <c r="H15" s="1">
        <f>SUMIFS(Data!J$244:J$487,Data!$C$244:$C$487,$A$2)/SUMIFS(Data!J$491:J$735,Data!$C$491:$C$735,$A$2)</f>
        <v>4.3076923076923075</v>
      </c>
      <c r="I15" s="1">
        <f>SUMIFS(Data!K$244:K$487,Data!$C$244:$C$487,$A$2)/SUMIFS(Data!K$491:K$735,Data!$C$491:$C$735,$A$2)</f>
        <v>3.2307692307692308</v>
      </c>
      <c r="J15" s="1">
        <f>SUMIFS(Data!L$244:L$487,Data!$C$244:$C$487,$A$2)/SUMIFS(Data!L$491:L$735,Data!$C$491:$C$735,$A$2)</f>
        <v>4.7692307692307692</v>
      </c>
      <c r="K15" s="1">
        <f>SUMIFS(Data!M$244:M$487,Data!$C$244:$C$487,$A$2)/SUMIFS(Data!M$491:M$735,Data!$C$491:$C$735,$A$2)</f>
        <v>4.416666666666667</v>
      </c>
      <c r="L15" s="1">
        <f>SUMIFS(Data!N$244:N$487,Data!$C$244:$C$487,$A$2)/SUMIFS(Data!N$491:N$735,Data!$C$491:$C$735,$A$2)</f>
        <v>4.5</v>
      </c>
      <c r="M15" s="1">
        <f>SUMIFS(Data!O$244:O$487,Data!$C$244:$C$487,$A$2)/SUMIFS(Data!O$491:O$735,Data!$C$491:$C$735,$A$2)</f>
        <v>5.333333333333333</v>
      </c>
      <c r="N15" s="1">
        <f>SUMIFS(Data!P$244:P$487,Data!$C$244:$C$487,$A$2)/SUMIFS(Data!P$491:P$735,Data!$C$491:$C$735,$A$2)</f>
        <v>4</v>
      </c>
      <c r="O15" s="1">
        <f>SUMIFS(Data!Q$244:Q$487,Data!$C$244:$C$487,$A$2)/SUMIFS(Data!Q$491:Q$735,Data!$C$491:$C$735,$A$2)</f>
        <v>3.4166666666666665</v>
      </c>
      <c r="P15" s="1">
        <f>SUMIFS(Data!R$244:R$487,Data!$C$244:$C$487,$A$2)/SUMIFS(Data!R$491:R$735,Data!$C$491:$C$735,$A$2)</f>
        <v>4.666666666666667</v>
      </c>
      <c r="Q15" s="1">
        <f>SUMIFS(Data!S$244:S$487,Data!$C$244:$C$487,$A$2)/SUMIFS(Data!S$491:S$735,Data!$C$491:$C$735,$A$2)</f>
        <v>3.75</v>
      </c>
      <c r="R15" s="1">
        <f>SUMIFS(Data!T$244:T$487,Data!$C$244:$C$487,$A$2)/SUMIFS(Data!T$491:T$735,Data!$C$491:$C$735,$A$2)</f>
        <v>4.416666666666667</v>
      </c>
      <c r="S15" s="1">
        <f>SUMIFS(Data!U$244:U$487,Data!$C$244:$C$487,$A$2)/SUMIFS(Data!U$491:U$735,Data!$C$491:$C$735,$A$2)</f>
        <v>5.833333333333333</v>
      </c>
    </row>
  </sheetData>
  <dataValidations count="1">
    <dataValidation type="list" allowBlank="1" showInputMessage="1" showErrorMessage="1" sqref="A2">
      <formula1>Names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Z26" sqref="Z26"/>
    </sheetView>
  </sheetViews>
  <sheetFormatPr defaultRowHeight="15.75" x14ac:dyDescent="0.25"/>
  <cols>
    <col min="1" max="1" width="22.5" customWidth="1"/>
    <col min="2" max="19" width="4.5" customWidth="1"/>
    <col min="20" max="20" width="5.125" customWidth="1"/>
  </cols>
  <sheetData>
    <row r="1" spans="1:20" ht="23.25" x14ac:dyDescent="0.35">
      <c r="A1" s="3" t="s">
        <v>579</v>
      </c>
    </row>
    <row r="2" spans="1:20" ht="23.25" x14ac:dyDescent="0.35">
      <c r="A2" s="4" t="s">
        <v>523</v>
      </c>
    </row>
    <row r="6" spans="1:20" x14ac:dyDescent="0.25">
      <c r="H6">
        <v>5</v>
      </c>
      <c r="I6">
        <f>5/36</f>
        <v>0.1388888888888889</v>
      </c>
    </row>
    <row r="7" spans="1:20" x14ac:dyDescent="0.25">
      <c r="E7" t="s">
        <v>574</v>
      </c>
      <c r="H7">
        <v>4</v>
      </c>
      <c r="I7">
        <f>4/36</f>
        <v>0.1111111111111111</v>
      </c>
    </row>
    <row r="8" spans="1:20" x14ac:dyDescent="0.25">
      <c r="E8" t="s">
        <v>588</v>
      </c>
      <c r="F8" t="str">
        <f>VLOOKUP(A2,Data!$C$742:$E$778,3,FALSE)</f>
        <v>Flight 1</v>
      </c>
      <c r="H8">
        <v>3</v>
      </c>
      <c r="I8">
        <f>3/36</f>
        <v>8.3333333333333329E-2</v>
      </c>
    </row>
    <row r="9" spans="1:20" x14ac:dyDescent="0.25">
      <c r="A9" t="s">
        <v>577</v>
      </c>
      <c r="B9">
        <v>3</v>
      </c>
      <c r="C9">
        <v>6</v>
      </c>
      <c r="D9">
        <v>1</v>
      </c>
      <c r="E9">
        <v>2</v>
      </c>
      <c r="F9">
        <v>5</v>
      </c>
      <c r="G9">
        <v>8</v>
      </c>
      <c r="H9">
        <v>7</v>
      </c>
      <c r="I9">
        <v>9</v>
      </c>
      <c r="J9">
        <v>4</v>
      </c>
      <c r="K9">
        <v>6</v>
      </c>
      <c r="L9">
        <v>4</v>
      </c>
      <c r="M9">
        <v>1</v>
      </c>
      <c r="N9">
        <v>7</v>
      </c>
      <c r="O9">
        <v>9</v>
      </c>
      <c r="P9">
        <v>3</v>
      </c>
      <c r="Q9">
        <v>8</v>
      </c>
      <c r="R9">
        <v>5</v>
      </c>
      <c r="S9">
        <v>2</v>
      </c>
    </row>
    <row r="10" spans="1:20" x14ac:dyDescent="0.25">
      <c r="A10" t="s">
        <v>576</v>
      </c>
      <c r="B10">
        <v>5</v>
      </c>
      <c r="C10">
        <v>4</v>
      </c>
      <c r="D10">
        <v>5</v>
      </c>
      <c r="E10">
        <v>4</v>
      </c>
      <c r="F10">
        <v>4</v>
      </c>
      <c r="G10">
        <v>3</v>
      </c>
      <c r="H10">
        <v>4</v>
      </c>
      <c r="I10">
        <v>3</v>
      </c>
      <c r="J10">
        <v>4</v>
      </c>
      <c r="K10">
        <v>4</v>
      </c>
      <c r="L10">
        <v>4</v>
      </c>
      <c r="M10">
        <v>5</v>
      </c>
      <c r="N10">
        <v>4</v>
      </c>
      <c r="O10">
        <v>3</v>
      </c>
      <c r="P10">
        <v>4</v>
      </c>
      <c r="Q10">
        <v>3</v>
      </c>
      <c r="R10">
        <v>4</v>
      </c>
      <c r="S10">
        <v>5</v>
      </c>
    </row>
    <row r="11" spans="1:20" x14ac:dyDescent="0.25">
      <c r="A11" t="s">
        <v>578</v>
      </c>
      <c r="B11">
        <v>1</v>
      </c>
      <c r="C11">
        <v>2</v>
      </c>
      <c r="D11">
        <v>3</v>
      </c>
      <c r="E11">
        <v>4</v>
      </c>
      <c r="F11">
        <v>5</v>
      </c>
      <c r="G11">
        <v>6</v>
      </c>
      <c r="H11">
        <v>7</v>
      </c>
      <c r="I11">
        <v>8</v>
      </c>
      <c r="J11">
        <v>9</v>
      </c>
      <c r="K11">
        <v>10</v>
      </c>
      <c r="L11">
        <v>11</v>
      </c>
      <c r="M11">
        <v>12</v>
      </c>
      <c r="N11">
        <v>13</v>
      </c>
      <c r="O11">
        <v>14</v>
      </c>
      <c r="P11">
        <v>15</v>
      </c>
      <c r="Q11">
        <v>16</v>
      </c>
      <c r="R11">
        <v>17</v>
      </c>
      <c r="S11">
        <v>18</v>
      </c>
    </row>
    <row r="12" spans="1:20" x14ac:dyDescent="0.25">
      <c r="A12" t="s">
        <v>520</v>
      </c>
      <c r="B12" s="5">
        <f>SUMIFS(Data!D$244:D$487,Data!$C$244:$C$487,$A$2)</f>
        <v>71</v>
      </c>
      <c r="C12" s="5">
        <f>SUMIFS(Data!E$244:E$487,Data!$C$244:$C$487,$A$2)</f>
        <v>62</v>
      </c>
      <c r="D12" s="5">
        <f>SUMIFS(Data!F$244:F$487,Data!$C$244:$C$487,$A$2)</f>
        <v>80</v>
      </c>
      <c r="E12" s="5">
        <f>SUMIFS(Data!G$244:G$487,Data!$C$244:$C$487,$A$2)</f>
        <v>63</v>
      </c>
      <c r="F12" s="5">
        <f>SUMIFS(Data!H$244:H$487,Data!$C$244:$C$487,$A$2)</f>
        <v>51</v>
      </c>
      <c r="G12" s="5">
        <f>SUMIFS(Data!I$244:I$487,Data!$C$244:$C$487,$A$2)</f>
        <v>43</v>
      </c>
      <c r="H12" s="5">
        <f>SUMIFS(Data!J$244:J$487,Data!$C$244:$C$487,$A$2)</f>
        <v>56</v>
      </c>
      <c r="I12" s="5">
        <f>SUMIFS(Data!K$244:K$487,Data!$C$244:$C$487,$A$2)</f>
        <v>42</v>
      </c>
      <c r="J12" s="5">
        <f>SUMIFS(Data!L$244:L$487,Data!$C$244:$C$487,$A$2)</f>
        <v>62</v>
      </c>
      <c r="K12" s="5">
        <f>SUMIFS(Data!M$244:M$487,Data!$C$244:$C$487,$A$2)</f>
        <v>53</v>
      </c>
      <c r="L12" s="5">
        <f>SUMIFS(Data!N$244:N$487,Data!$C$244:$C$487,$A$2)</f>
        <v>54</v>
      </c>
      <c r="M12" s="5">
        <f>SUMIFS(Data!O$244:O$487,Data!$C$244:$C$487,$A$2)</f>
        <v>64</v>
      </c>
      <c r="N12" s="5">
        <f>SUMIFS(Data!P$244:P$487,Data!$C$244:$C$487,$A$2)</f>
        <v>48</v>
      </c>
      <c r="O12" s="5">
        <f>SUMIFS(Data!Q$244:Q$487,Data!$C$244:$C$487,$A$2)</f>
        <v>41</v>
      </c>
      <c r="P12" s="5">
        <f>SUMIFS(Data!R$244:R$487,Data!$C$244:$C$487,$A$2)</f>
        <v>56</v>
      </c>
      <c r="Q12" s="5">
        <f>SUMIFS(Data!S$244:S$487,Data!$C$244:$C$487,$A$2)</f>
        <v>45</v>
      </c>
      <c r="R12" s="5">
        <f>SUMIFS(Data!T$244:T$487,Data!$C$244:$C$487,$A$2)</f>
        <v>53</v>
      </c>
      <c r="S12" s="5">
        <f>SUMIFS(Data!U$244:U$487,Data!$C$244:$C$487,$A$2)</f>
        <v>70</v>
      </c>
      <c r="T12" s="1"/>
    </row>
    <row r="13" spans="1:20" x14ac:dyDescent="0.25">
      <c r="A13" t="s">
        <v>575</v>
      </c>
      <c r="B13">
        <f>B12/SUM($B$12:$J$12)</f>
        <v>0.13396226415094339</v>
      </c>
      <c r="C13">
        <f>C12/SUM($B$12:$J$12)</f>
        <v>0.1169811320754717</v>
      </c>
      <c r="D13">
        <f>D12/SUM($B$12:$J$12)</f>
        <v>0.15094339622641509</v>
      </c>
      <c r="E13">
        <f>E12/SUM($B$12:$J$12)</f>
        <v>0.11886792452830189</v>
      </c>
      <c r="F13">
        <f>F12/SUM($B$12:$J$12)</f>
        <v>9.6226415094339629E-2</v>
      </c>
      <c r="G13">
        <f>G12/SUM($B$12:$J$12)</f>
        <v>8.1132075471698109E-2</v>
      </c>
      <c r="H13">
        <f>H12/SUM($B$12:$J$12)</f>
        <v>0.10566037735849057</v>
      </c>
      <c r="I13">
        <f>I12/SUM($B$12:$J$12)</f>
        <v>7.9245283018867921E-2</v>
      </c>
      <c r="J13">
        <f>J12/SUM($B$12:$J$12)</f>
        <v>0.1169811320754717</v>
      </c>
      <c r="K13">
        <f>K12/SUM($K$12:$S$12)</f>
        <v>0.10950413223140495</v>
      </c>
      <c r="L13">
        <f>L12/SUM($K$12:$S$12)</f>
        <v>0.1115702479338843</v>
      </c>
      <c r="M13">
        <f>M12/SUM($K$12:$S$12)</f>
        <v>0.13223140495867769</v>
      </c>
      <c r="N13">
        <f>N12/SUM($K$12:$S$12)</f>
        <v>9.9173553719008267E-2</v>
      </c>
      <c r="O13">
        <f>O12/SUM($K$12:$S$12)</f>
        <v>8.4710743801652888E-2</v>
      </c>
      <c r="P13">
        <f>P12/SUM($K$12:$S$12)</f>
        <v>0.11570247933884298</v>
      </c>
      <c r="Q13">
        <f>Q12/SUM($K$12:$S$12)</f>
        <v>9.2975206611570244E-2</v>
      </c>
      <c r="R13">
        <f>R12/SUM($K$12:$S$12)</f>
        <v>0.10950413223140495</v>
      </c>
      <c r="S13">
        <f>S12/SUM($K$12:$S$12)</f>
        <v>0.14462809917355371</v>
      </c>
    </row>
    <row r="14" spans="1:20" x14ac:dyDescent="0.25">
      <c r="A14" t="s">
        <v>589</v>
      </c>
      <c r="B14" s="2">
        <f>((VLOOKUP(B10,$H$6:$I$8,2,FALSE)-B13)/VLOOKUP(B10,$H$6:$I$8,2,FALSE))+1</f>
        <v>1.0354716981132075</v>
      </c>
      <c r="C14" s="2">
        <f>((VLOOKUP(C10,$H$6:$I$8,2,FALSE)-C13)/VLOOKUP(C10,$H$6:$I$8,2,FALSE))+1</f>
        <v>0.94716981132075462</v>
      </c>
      <c r="D14" s="2">
        <f>((VLOOKUP(D10,$H$6:$I$8,2,FALSE)-D13)/VLOOKUP(D10,$H$6:$I$8,2,FALSE))+1</f>
        <v>0.91320754716981145</v>
      </c>
      <c r="E14" s="2">
        <f>((VLOOKUP(E10,$H$6:$I$8,2,FALSE)-E13)/VLOOKUP(E10,$H$6:$I$8,2,FALSE))+1</f>
        <v>0.93018867924528292</v>
      </c>
      <c r="F14" s="2">
        <f>((VLOOKUP(F10,$H$6:$I$8,2,FALSE)-F13)/VLOOKUP(F10,$H$6:$I$8,2,FALSE))+1</f>
        <v>1.1339622641509433</v>
      </c>
      <c r="G14" s="2">
        <f>((VLOOKUP(G10,$H$6:$I$8,2,FALSE)-G13)/VLOOKUP(G10,$H$6:$I$8,2,FALSE))+1</f>
        <v>1.0264150943396226</v>
      </c>
      <c r="H14" s="2">
        <f>((VLOOKUP(H10,$H$6:$I$8,2,FALSE)-H13)/VLOOKUP(H10,$H$6:$I$8,2,FALSE))+1</f>
        <v>1.0490566037735849</v>
      </c>
      <c r="I14" s="2">
        <f>((VLOOKUP(I10,$H$6:$I$8,2,FALSE)-I13)/VLOOKUP(I10,$H$6:$I$8,2,FALSE))+1</f>
        <v>1.0490566037735849</v>
      </c>
      <c r="J14" s="2">
        <f>((VLOOKUP(J10,$H$6:$I$8,2,FALSE)-J13)/VLOOKUP(J10,$H$6:$I$8,2,FALSE))+1</f>
        <v>0.94716981132075462</v>
      </c>
      <c r="K14" s="2">
        <f>((VLOOKUP(K10,$H$6:$I$8,2,FALSE)-K13)/VLOOKUP(K10,$H$6:$I$8,2,FALSE))+1</f>
        <v>1.0144628099173554</v>
      </c>
      <c r="L14" s="2">
        <f>((VLOOKUP(L10,$H$6:$I$8,2,FALSE)-L13)/VLOOKUP(L10,$H$6:$I$8,2,FALSE))+1</f>
        <v>0.99586776859504123</v>
      </c>
      <c r="M14" s="2">
        <f>((VLOOKUP(M10,$H$6:$I$8,2,FALSE)-M13)/VLOOKUP(M10,$H$6:$I$8,2,FALSE))+1</f>
        <v>1.0479338842975208</v>
      </c>
      <c r="N14" s="2">
        <f>((VLOOKUP(N10,$H$6:$I$8,2,FALSE)-N13)/VLOOKUP(N10,$H$6:$I$8,2,FALSE))+1</f>
        <v>1.1074380165289255</v>
      </c>
      <c r="O14" s="2">
        <f>((VLOOKUP(O10,$H$6:$I$8,2,FALSE)-O13)/VLOOKUP(O10,$H$6:$I$8,2,FALSE))+1</f>
        <v>0.98347107438016534</v>
      </c>
      <c r="P14" s="2">
        <f>((VLOOKUP(P10,$H$6:$I$8,2,FALSE)-P13)/VLOOKUP(P10,$H$6:$I$8,2,FALSE))+1</f>
        <v>0.95867768595041314</v>
      </c>
      <c r="Q14" s="2">
        <f>((VLOOKUP(Q10,$H$6:$I$8,2,FALSE)-Q13)/VLOOKUP(Q10,$H$6:$I$8,2,FALSE))+1</f>
        <v>0.88429752066115697</v>
      </c>
      <c r="R14" s="2">
        <f>((VLOOKUP(R10,$H$6:$I$8,2,FALSE)-R13)/VLOOKUP(R10,$H$6:$I$8,2,FALSE))+1</f>
        <v>1.0144628099173554</v>
      </c>
      <c r="S14" s="2">
        <f>((VLOOKUP(S10,$H$6:$I$8,2,FALSE)-S13)/VLOOKUP(S10,$H$6:$I$8,2,FALSE))+1</f>
        <v>0.95867768595041336</v>
      </c>
    </row>
    <row r="15" spans="1:20" x14ac:dyDescent="0.25">
      <c r="A15" t="s">
        <v>584</v>
      </c>
      <c r="B15" s="5">
        <f>SUMIFS(Data!D$244:D$487,Data!$V$244:$V$487,$F$8)</f>
        <v>2644</v>
      </c>
      <c r="C15" s="5">
        <f>SUMIFS(Data!E$244:E$487,Data!$V$244:$V$487,$F$8)</f>
        <v>2145</v>
      </c>
      <c r="D15" s="5">
        <f>SUMIFS(Data!F$244:F$487,Data!$V$244:$V$487,$F$8)</f>
        <v>3040</v>
      </c>
      <c r="E15" s="5">
        <f>SUMIFS(Data!G$244:G$487,Data!$V$244:$V$487,$F$8)</f>
        <v>2465</v>
      </c>
      <c r="F15" s="5">
        <f>SUMIFS(Data!H$244:H$487,Data!$V$244:$V$487,$F$8)</f>
        <v>2165</v>
      </c>
      <c r="G15" s="5">
        <f>SUMIFS(Data!I$244:I$487,Data!$V$244:$V$487,$F$8)</f>
        <v>1735</v>
      </c>
      <c r="H15" s="5">
        <f>SUMIFS(Data!J$244:J$487,Data!$V$244:$V$487,$F$8)</f>
        <v>2139</v>
      </c>
      <c r="I15" s="5">
        <f>SUMIFS(Data!K$244:K$487,Data!$V$244:$V$487,$F$8)</f>
        <v>1581</v>
      </c>
      <c r="J15" s="5">
        <f>SUMIFS(Data!L$244:L$487,Data!$V$244:$V$487,$F$8)</f>
        <v>2527</v>
      </c>
      <c r="K15" s="5">
        <f>SUMIFS(Data!M$244:M$487,Data!$V$244:$V$487,$F$8)</f>
        <v>2487</v>
      </c>
      <c r="L15" s="5">
        <f>SUMIFS(Data!N$244:N$487,Data!$V$244:$V$487,$F$8)</f>
        <v>2462</v>
      </c>
      <c r="M15" s="5">
        <f>SUMIFS(Data!O$244:O$487,Data!$V$244:$V$487,$F$8)</f>
        <v>2782</v>
      </c>
      <c r="N15" s="5">
        <f>SUMIFS(Data!P$244:P$487,Data!$V$244:$V$487,$F$8)</f>
        <v>2052</v>
      </c>
      <c r="O15" s="5">
        <f>SUMIFS(Data!Q$244:Q$487,Data!$V$244:$V$487,$F$8)</f>
        <v>1761</v>
      </c>
      <c r="P15" s="5">
        <f>SUMIFS(Data!R$244:R$487,Data!$V$244:$V$487,$F$8)</f>
        <v>2321</v>
      </c>
      <c r="Q15" s="5">
        <f>SUMIFS(Data!S$244:S$487,Data!$V$244:$V$487,$F$8)</f>
        <v>1831</v>
      </c>
      <c r="R15" s="5">
        <f>SUMIFS(Data!T$244:T$487,Data!$V$244:$V$487,$F$8)</f>
        <v>2341</v>
      </c>
      <c r="S15" s="5">
        <f>SUMIFS(Data!U$244:U$487,Data!$V$244:$V$487,$F$8)</f>
        <v>2817</v>
      </c>
    </row>
    <row r="16" spans="1:20" x14ac:dyDescent="0.25">
      <c r="A16" t="s">
        <v>585</v>
      </c>
      <c r="B16">
        <f>B15/SUM($B$15:$J$15)</f>
        <v>0.12934787926226701</v>
      </c>
      <c r="C16">
        <f t="shared" ref="C16:J16" si="0">C15/SUM($B$15:$J$15)</f>
        <v>0.10493615772222493</v>
      </c>
      <c r="D16">
        <f t="shared" si="0"/>
        <v>0.14872070838021623</v>
      </c>
      <c r="E16">
        <f t="shared" si="0"/>
        <v>0.12059096913066876</v>
      </c>
      <c r="F16">
        <f t="shared" si="0"/>
        <v>0.10591458343525267</v>
      </c>
      <c r="G16">
        <f t="shared" si="0"/>
        <v>8.4878430605156305E-2</v>
      </c>
      <c r="H16">
        <f t="shared" si="0"/>
        <v>0.10464263000831661</v>
      </c>
      <c r="I16">
        <f t="shared" si="0"/>
        <v>7.7344552614842715E-2</v>
      </c>
      <c r="J16">
        <f t="shared" si="0"/>
        <v>0.12362408884105475</v>
      </c>
      <c r="K16">
        <f>K15/SUM($K$15:$S$15)</f>
        <v>0.11925769636520571</v>
      </c>
      <c r="L16">
        <f t="shared" ref="L16:S16" si="1">L15/SUM($K$15:$S$15)</f>
        <v>0.11805888558549918</v>
      </c>
      <c r="M16">
        <f t="shared" si="1"/>
        <v>0.13340366356574279</v>
      </c>
      <c r="N16">
        <f t="shared" si="1"/>
        <v>9.8398388798312073E-2</v>
      </c>
      <c r="O16">
        <f t="shared" si="1"/>
        <v>8.4444231322528054E-2</v>
      </c>
      <c r="P16">
        <f t="shared" si="1"/>
        <v>0.11129759278795436</v>
      </c>
      <c r="Q16">
        <f t="shared" si="1"/>
        <v>8.7800901505706339E-2</v>
      </c>
      <c r="R16">
        <f t="shared" si="1"/>
        <v>0.11225664141171958</v>
      </c>
      <c r="S16">
        <f t="shared" si="1"/>
        <v>0.13508199865733192</v>
      </c>
    </row>
    <row r="17" spans="1:19" x14ac:dyDescent="0.25">
      <c r="A17" t="s">
        <v>583</v>
      </c>
      <c r="B17" s="2">
        <f>((VLOOKUP(B10,$H$6:$I$8,2,FALSE)-B16)/VLOOKUP(B10,$H$6:$I$8,2,FALSE))+1</f>
        <v>1.0686952693116776</v>
      </c>
      <c r="C17" s="2">
        <f>((VLOOKUP(C10,$H$6:$I$8,2,FALSE)-C16)/VLOOKUP(C10,$H$6:$I$8,2,FALSE))+1</f>
        <v>1.0555745804999754</v>
      </c>
      <c r="D17" s="2">
        <f>((VLOOKUP(D10,$H$6:$I$8,2,FALSE)-D16)/VLOOKUP(D10,$H$6:$I$8,2,FALSE))+1</f>
        <v>0.92921089966244319</v>
      </c>
      <c r="E17" s="2">
        <f>((VLOOKUP(E10,$H$6:$I$8,2,FALSE)-E16)/VLOOKUP(E10,$H$6:$I$8,2,FALSE))+1</f>
        <v>0.91468127782398112</v>
      </c>
      <c r="F17" s="2">
        <f>((VLOOKUP(F10,$H$6:$I$8,2,FALSE)-F16)/VLOOKUP(F10,$H$6:$I$8,2,FALSE))+1</f>
        <v>1.0467687490827258</v>
      </c>
      <c r="G17" s="2">
        <f>((VLOOKUP(G10,$H$6:$I$8,2,FALSE)-G16)/VLOOKUP(G10,$H$6:$I$8,2,FALSE))+1</f>
        <v>0.98145883273812429</v>
      </c>
      <c r="H17" s="2">
        <f>((VLOOKUP(H10,$H$6:$I$8,2,FALSE)-H16)/VLOOKUP(H10,$H$6:$I$8,2,FALSE))+1</f>
        <v>1.0582163299251504</v>
      </c>
      <c r="I17" s="2">
        <f>((VLOOKUP(I10,$H$6:$I$8,2,FALSE)-I16)/VLOOKUP(I10,$H$6:$I$8,2,FALSE))+1</f>
        <v>1.0718653686218873</v>
      </c>
      <c r="J17" s="2">
        <f>((VLOOKUP(J10,$H$6:$I$8,2,FALSE)-J16)/VLOOKUP(J10,$H$6:$I$8,2,FALSE))+1</f>
        <v>0.88738320043050722</v>
      </c>
      <c r="K17" s="2">
        <f>((VLOOKUP(K10,$H$6:$I$8,2,FALSE)-K16)/VLOOKUP(K10,$H$6:$I$8,2,FALSE))+1</f>
        <v>0.92668073271314855</v>
      </c>
      <c r="L17" s="2">
        <f>((VLOOKUP(L10,$H$6:$I$8,2,FALSE)-L16)/VLOOKUP(L10,$H$6:$I$8,2,FALSE))+1</f>
        <v>0.9374700297305073</v>
      </c>
      <c r="M17" s="2">
        <f>((VLOOKUP(M10,$H$6:$I$8,2,FALSE)-M16)/VLOOKUP(M10,$H$6:$I$8,2,FALSE))+1</f>
        <v>1.039493622326652</v>
      </c>
      <c r="N17" s="2">
        <f>((VLOOKUP(N10,$H$6:$I$8,2,FALSE)-N16)/VLOOKUP(N10,$H$6:$I$8,2,FALSE))+1</f>
        <v>1.1144145008151913</v>
      </c>
      <c r="O17" s="2">
        <f>((VLOOKUP(O10,$H$6:$I$8,2,FALSE)-O16)/VLOOKUP(O10,$H$6:$I$8,2,FALSE))+1</f>
        <v>0.98666922412966329</v>
      </c>
      <c r="P17" s="2">
        <f>((VLOOKUP(P10,$H$6:$I$8,2,FALSE)-P16)/VLOOKUP(P10,$H$6:$I$8,2,FALSE))+1</f>
        <v>0.99832166490841079</v>
      </c>
      <c r="Q17" s="2">
        <f>((VLOOKUP(Q10,$H$6:$I$8,2,FALSE)-Q16)/VLOOKUP(Q10,$H$6:$I$8,2,FALSE))+1</f>
        <v>0.94638918193152388</v>
      </c>
      <c r="R17" s="2">
        <f>((VLOOKUP(R10,$H$6:$I$8,2,FALSE)-R16)/VLOOKUP(R10,$H$6:$I$8,2,FALSE))+1</f>
        <v>0.98969022729452372</v>
      </c>
      <c r="S17" s="2">
        <f>((VLOOKUP(S10,$H$6:$I$8,2,FALSE)-S16)/VLOOKUP(S10,$H$6:$I$8,2,FALSE))+1</f>
        <v>1.0274096096672103</v>
      </c>
    </row>
    <row r="18" spans="1:19" x14ac:dyDescent="0.25">
      <c r="A18" t="s">
        <v>586</v>
      </c>
      <c r="B18" s="5">
        <f>SUMIFS(Data!D$244:D$487,Data!$C$244:$C$487,"TBO League")</f>
        <v>9956</v>
      </c>
      <c r="C18" s="5">
        <f>SUMIFS(Data!E$244:E$487,Data!$C$244:$C$487,"TBO League")</f>
        <v>8026</v>
      </c>
      <c r="D18" s="5">
        <f>SUMIFS(Data!F$244:F$487,Data!$C$244:$C$487,"TBO League")</f>
        <v>11411</v>
      </c>
      <c r="E18" s="5">
        <f>SUMIFS(Data!G$244:G$487,Data!$C$244:$C$487,"TBO League")</f>
        <v>9187</v>
      </c>
      <c r="F18" s="5">
        <f>SUMIFS(Data!H$244:H$487,Data!$C$244:$C$487,"TBO League")</f>
        <v>8128</v>
      </c>
      <c r="G18" s="5">
        <f>SUMIFS(Data!I$244:I$487,Data!$C$244:$C$487,"TBO League")</f>
        <v>6404</v>
      </c>
      <c r="H18" s="5">
        <f>SUMIFS(Data!J$244:J$487,Data!$C$244:$C$487,"TBO League")</f>
        <v>7971</v>
      </c>
      <c r="I18" s="5">
        <f>SUMIFS(Data!K$244:K$487,Data!$C$244:$C$487,"TBO League")</f>
        <v>5874</v>
      </c>
      <c r="J18" s="5">
        <f>SUMIFS(Data!L$244:L$487,Data!$C$244:$C$487,"TBO League")</f>
        <v>9455</v>
      </c>
      <c r="K18" s="5">
        <f>SUMIFS(Data!M$244:M$487,Data!$C$244:$C$487,"TBO League")</f>
        <v>9352</v>
      </c>
      <c r="L18" s="5">
        <f>SUMIFS(Data!N$244:N$487,Data!$C$244:$C$487,"TBO League")</f>
        <v>9466</v>
      </c>
      <c r="M18" s="5">
        <f>SUMIFS(Data!O$244:O$487,Data!$C$244:$C$487,"TBO League")</f>
        <v>10557</v>
      </c>
      <c r="N18" s="5">
        <f>SUMIFS(Data!P$244:P$487,Data!$C$244:$C$487,"TBO League")</f>
        <v>7732</v>
      </c>
      <c r="O18" s="5">
        <f>SUMIFS(Data!Q$244:Q$487,Data!$C$244:$C$487,"TBO League")</f>
        <v>6570</v>
      </c>
      <c r="P18" s="5">
        <f>SUMIFS(Data!R$244:R$487,Data!$C$244:$C$487,"TBO League")</f>
        <v>8938</v>
      </c>
      <c r="Q18" s="5">
        <f>SUMIFS(Data!S$244:S$487,Data!$C$244:$C$487,"TBO League")</f>
        <v>6903</v>
      </c>
      <c r="R18" s="5">
        <f>SUMIFS(Data!T$244:T$487,Data!$C$244:$C$487,"TBO League")</f>
        <v>8606</v>
      </c>
      <c r="S18" s="5">
        <f>SUMIFS(Data!U$244:U$487,Data!$C$244:$C$487,"TBO League")</f>
        <v>11022</v>
      </c>
    </row>
    <row r="19" spans="1:19" x14ac:dyDescent="0.25">
      <c r="A19" t="s">
        <v>587</v>
      </c>
      <c r="B19">
        <f>B18/SUM($B$18:$J$18)</f>
        <v>0.13029367115112808</v>
      </c>
      <c r="C19">
        <f t="shared" ref="C19:K19" si="2">C18/SUM($B$18:$J$18)</f>
        <v>0.10503585824216091</v>
      </c>
      <c r="D19">
        <f t="shared" si="2"/>
        <v>0.14933518295555673</v>
      </c>
      <c r="E19">
        <f t="shared" si="2"/>
        <v>0.12022980683662252</v>
      </c>
      <c r="F19">
        <f t="shared" si="2"/>
        <v>0.10637072711092499</v>
      </c>
      <c r="G19">
        <f t="shared" si="2"/>
        <v>8.3808825838873474E-2</v>
      </c>
      <c r="H19">
        <f t="shared" si="2"/>
        <v>0.10431607600900382</v>
      </c>
      <c r="I19">
        <f t="shared" si="2"/>
        <v>7.6872742501177829E-2</v>
      </c>
      <c r="J19">
        <f t="shared" si="2"/>
        <v>0.12373710935455164</v>
      </c>
      <c r="K19">
        <f>K18/SUM($K$18:$S$18)</f>
        <v>0.11816137265307154</v>
      </c>
      <c r="L19">
        <f t="shared" ref="L19:S19" si="3">L18/SUM($K$18:$S$18)</f>
        <v>0.11960174866702045</v>
      </c>
      <c r="M19">
        <f t="shared" si="3"/>
        <v>0.13338639981805778</v>
      </c>
      <c r="N19">
        <f t="shared" si="3"/>
        <v>9.7692871402218689E-2</v>
      </c>
      <c r="O19">
        <f t="shared" si="3"/>
        <v>8.3011143961792128E-2</v>
      </c>
      <c r="P19">
        <f t="shared" si="3"/>
        <v>0.11293053344452025</v>
      </c>
      <c r="Q19">
        <f t="shared" si="3"/>
        <v>8.721855810780077E-2</v>
      </c>
      <c r="R19">
        <f t="shared" si="3"/>
        <v>0.10873575417582695</v>
      </c>
      <c r="S19">
        <f t="shared" si="3"/>
        <v>0.13926161776969145</v>
      </c>
    </row>
    <row r="20" spans="1:19" x14ac:dyDescent="0.25">
      <c r="A20" t="s">
        <v>587</v>
      </c>
      <c r="B20" s="2">
        <f>((VLOOKUP(B10,$H$6:$I$8,2,FALSE)-B19)/VLOOKUP(B10,$H$6:$I$8,2,FALSE))+1</f>
        <v>1.0618855677118779</v>
      </c>
      <c r="C20" s="2">
        <f t="shared" ref="C20:S20" si="4">((VLOOKUP(C10,$H$6:$I$8,2,FALSE)-C19)/VLOOKUP(C10,$H$6:$I$8,2,FALSE))+1</f>
        <v>1.0546772758205518</v>
      </c>
      <c r="D20" s="2">
        <f t="shared" si="4"/>
        <v>0.92478668271999165</v>
      </c>
      <c r="E20" s="2">
        <f t="shared" si="4"/>
        <v>0.91793173847039733</v>
      </c>
      <c r="F20" s="2">
        <f t="shared" si="4"/>
        <v>1.042663456001675</v>
      </c>
      <c r="G20" s="2">
        <f t="shared" si="4"/>
        <v>0.9942940899335182</v>
      </c>
      <c r="H20" s="2">
        <f t="shared" si="4"/>
        <v>1.0611553159189655</v>
      </c>
      <c r="I20" s="2">
        <f t="shared" si="4"/>
        <v>1.077527089985866</v>
      </c>
      <c r="J20" s="2">
        <f t="shared" si="4"/>
        <v>0.88636601580903518</v>
      </c>
      <c r="K20" s="2">
        <f t="shared" si="4"/>
        <v>0.93654764612235608</v>
      </c>
      <c r="L20" s="2">
        <f t="shared" si="4"/>
        <v>0.92358426199681598</v>
      </c>
      <c r="M20" s="2">
        <f t="shared" si="4"/>
        <v>1.0396179213099841</v>
      </c>
      <c r="N20" s="2">
        <f t="shared" si="4"/>
        <v>1.1207641573800318</v>
      </c>
      <c r="O20" s="2">
        <f t="shared" si="4"/>
        <v>1.0038662724584944</v>
      </c>
      <c r="P20" s="2">
        <f t="shared" si="4"/>
        <v>0.98362519899931766</v>
      </c>
      <c r="Q20" s="2">
        <f t="shared" si="4"/>
        <v>0.95337730270639076</v>
      </c>
      <c r="R20" s="2">
        <f t="shared" si="4"/>
        <v>1.0213782124175574</v>
      </c>
      <c r="S20" s="2">
        <f t="shared" si="4"/>
        <v>0.99731635205822156</v>
      </c>
    </row>
  </sheetData>
  <dataValidations count="1">
    <dataValidation type="list" allowBlank="1" showInputMessage="1" showErrorMessage="1" sqref="A2:A6">
      <formula1>Names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Player Avg by Hole (Avg Line)</vt:lpstr>
      <vt:lpstr>Player Efficiency</vt:lpstr>
      <vt:lpstr>Names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Carroll</dc:creator>
  <cp:lastModifiedBy>Michael Carroll</cp:lastModifiedBy>
  <dcterms:created xsi:type="dcterms:W3CDTF">2015-07-08T13:23:09Z</dcterms:created>
  <dcterms:modified xsi:type="dcterms:W3CDTF">2015-07-08T18:48:15Z</dcterms:modified>
</cp:coreProperties>
</file>